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fic2\data\animetvous\Mon_Bureau\"/>
    </mc:Choice>
  </mc:AlternateContent>
  <bookViews>
    <workbookView xWindow="0" yWindow="0" windowWidth="28800" windowHeight="12300"/>
  </bookViews>
  <sheets>
    <sheet name="Tarif CSE" sheetId="1" r:id="rId1"/>
  </sheets>
  <definedNames>
    <definedName name="aujourdhui">#REF!</definedName>
    <definedName name="err">#REF!</definedName>
    <definedName name="liste">#REF!</definedName>
    <definedName name="liste_1">#REF!</definedName>
    <definedName name="ListeSalaries2017">#REF!</definedName>
    <definedName name="ListeSalaries2017_1">#REF!</definedName>
    <definedName name="PériodeDansPlan">#REF!=MEDIAN(#REF!,#REF!,#REF!+#REF!-1)</definedName>
    <definedName name="PériodeDansRéel">#REF!=MEDIAN(#REF!,#REF!,#REF!+#REF!-1)</definedName>
    <definedName name="Plan">PériodeDansPlan*(#REF!&gt;0)</definedName>
    <definedName name="Plan2">PériodeDansPlan*(#REF!&gt;0)</definedName>
    <definedName name="PourcentageAccompli">PourcentageAccompliAuDelà*PériodeDansPlan</definedName>
    <definedName name="PourcentageAccompliAuDelà">(#REF!=MEDIAN(#REF!,#REF!,#REF!+#REF!)*(#REF!&gt;0))*((#REF!&lt;(INT(#REF!+#REF!*#REF!)))+(#REF!=#REF!))*(#REF!&gt;0)</definedName>
    <definedName name="Réel">(PériodeDansRéel*(#REF!&gt;0))*PériodeDansPlan</definedName>
    <definedName name="RéelAuDelà">PériodeDansRéel*(#REF!&gt;0)</definedName>
    <definedName name="_xlnm.Print_Area" localSheetId="0">'Tarif CSE'!$A$1:$J$99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J31" i="1" s="1"/>
  <c r="H32" i="1"/>
  <c r="J32" i="1" s="1"/>
  <c r="H30" i="1"/>
  <c r="J30" i="1" s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4" i="1"/>
  <c r="J63" i="1"/>
  <c r="J62" i="1"/>
  <c r="J61" i="1"/>
  <c r="J60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2" i="1"/>
  <c r="J41" i="1"/>
  <c r="J40" i="1"/>
  <c r="J38" i="1"/>
  <c r="J37" i="1"/>
  <c r="J36" i="1"/>
  <c r="H34" i="1"/>
  <c r="J34" i="1" s="1"/>
  <c r="H33" i="1"/>
  <c r="J33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J17" i="1"/>
  <c r="J16" i="1"/>
  <c r="J15" i="1"/>
  <c r="J14" i="1"/>
  <c r="J13" i="1"/>
  <c r="J12" i="1"/>
  <c r="G88" i="1" l="1"/>
  <c r="J88" i="1" s="1"/>
  <c r="G87" i="1"/>
  <c r="J87" i="1" s="1"/>
  <c r="G86" i="1"/>
  <c r="J86" i="1" s="1"/>
  <c r="J90" i="1" l="1"/>
</calcChain>
</file>

<file path=xl/sharedStrings.xml><?xml version="1.0" encoding="utf-8"?>
<sst xmlns="http://schemas.openxmlformats.org/spreadsheetml/2006/main" count="194" uniqueCount="124">
  <si>
    <t>Produit</t>
  </si>
  <si>
    <t>QTÉ / CARTON</t>
  </si>
  <si>
    <t>QTÉ SOUHAITÉE</t>
  </si>
  <si>
    <t>TOTAL TTC</t>
  </si>
  <si>
    <t>Capsule Doux *10</t>
  </si>
  <si>
    <t>Capsule Classique *10</t>
  </si>
  <si>
    <t xml:space="preserve">Capsule Intense *10 </t>
  </si>
  <si>
    <t>AT715018</t>
  </si>
  <si>
    <t>AT715096</t>
  </si>
  <si>
    <t>AT715020</t>
  </si>
  <si>
    <t>AT715098</t>
  </si>
  <si>
    <t>AT715024</t>
  </si>
  <si>
    <t>AT715097</t>
  </si>
  <si>
    <t>AT715099</t>
  </si>
  <si>
    <t>PRIX TTC à l'unité</t>
  </si>
  <si>
    <t xml:space="preserve">Numéro client </t>
  </si>
  <si>
    <t>Chocolat lacté Gamin 1kg</t>
  </si>
  <si>
    <t>AT355032</t>
  </si>
  <si>
    <t>AT355036</t>
  </si>
  <si>
    <t>AT355037</t>
  </si>
  <si>
    <t>AT355039</t>
  </si>
  <si>
    <t>AT355040</t>
  </si>
  <si>
    <t>AT355041</t>
  </si>
  <si>
    <t>AT355033</t>
  </si>
  <si>
    <t>AT355035</t>
  </si>
  <si>
    <t>AT355034</t>
  </si>
  <si>
    <t>Code</t>
  </si>
  <si>
    <t>Date</t>
  </si>
  <si>
    <t>AT355038</t>
  </si>
  <si>
    <t>AT355042</t>
  </si>
  <si>
    <t>AT355044</t>
  </si>
  <si>
    <t>AT355045</t>
  </si>
  <si>
    <t>AT355046</t>
  </si>
  <si>
    <t>AT355047</t>
  </si>
  <si>
    <t>AT355048</t>
  </si>
  <si>
    <t>AT715100</t>
  </si>
  <si>
    <t>Chocolat non lacté Gamin 1kg</t>
  </si>
  <si>
    <t>-</t>
  </si>
  <si>
    <t>AT355043</t>
  </si>
  <si>
    <t>TARIF TTC AU CARTON</t>
  </si>
  <si>
    <t>CAFE CAPSULE -  COIC - BOÎTE DE 10</t>
  </si>
  <si>
    <t>THE THERA - SACHETS * 25 A L'UNITE</t>
  </si>
  <si>
    <t>CHOCOLAT A L'UNITE</t>
  </si>
  <si>
    <r>
      <t xml:space="preserve">Le Tradition 500g </t>
    </r>
    <r>
      <rPr>
        <b/>
        <sz val="9"/>
        <color theme="1"/>
        <rFont val="Intro-Book"/>
      </rPr>
      <t xml:space="preserve">/unité </t>
    </r>
  </si>
  <si>
    <r>
      <t>Tradition 250g</t>
    </r>
    <r>
      <rPr>
        <b/>
        <sz val="9"/>
        <color theme="1"/>
        <rFont val="Intro-Book"/>
      </rPr>
      <t xml:space="preserve"> / carton</t>
    </r>
  </si>
  <si>
    <r>
      <t xml:space="preserve">Tradition 250g </t>
    </r>
    <r>
      <rPr>
        <b/>
        <sz val="9"/>
        <color theme="1"/>
        <rFont val="Intro-Book"/>
      </rPr>
      <t>/ carton</t>
    </r>
  </si>
  <si>
    <r>
      <t>Eclat d'Armorique 80g</t>
    </r>
    <r>
      <rPr>
        <b/>
        <sz val="9"/>
        <color theme="1"/>
        <rFont val="Intro-Book"/>
      </rPr>
      <t xml:space="preserve"> / unité</t>
    </r>
  </si>
  <si>
    <r>
      <t>Menthe Celtique 80g</t>
    </r>
    <r>
      <rPr>
        <b/>
        <sz val="9"/>
        <color theme="1"/>
        <rFont val="Intro-Book"/>
      </rPr>
      <t xml:space="preserve"> / unité</t>
    </r>
  </si>
  <si>
    <r>
      <t xml:space="preserve">Rosée de L'Ouest 80g </t>
    </r>
    <r>
      <rPr>
        <b/>
        <sz val="9"/>
        <color theme="1"/>
        <rFont val="Intro-Book"/>
      </rPr>
      <t>/ unité</t>
    </r>
  </si>
  <si>
    <r>
      <rPr>
        <sz val="9"/>
        <color theme="1"/>
        <rFont val="Intro-Book"/>
      </rPr>
      <t>Brise Bretonne - Sencha 80g</t>
    </r>
    <r>
      <rPr>
        <b/>
        <sz val="9"/>
        <color theme="1"/>
        <rFont val="Intro-Book"/>
      </rPr>
      <t xml:space="preserve"> / unité</t>
    </r>
  </si>
  <si>
    <r>
      <t xml:space="preserve">Verger Breton 80g </t>
    </r>
    <r>
      <rPr>
        <b/>
        <sz val="9"/>
        <color theme="1"/>
        <rFont val="Intro-Book"/>
      </rPr>
      <t>/ unité</t>
    </r>
  </si>
  <si>
    <r>
      <t xml:space="preserve">Rouge de l'Ile 80g </t>
    </r>
    <r>
      <rPr>
        <b/>
        <sz val="9"/>
        <color theme="1"/>
        <rFont val="Intro-Book"/>
      </rPr>
      <t xml:space="preserve"> / unité</t>
    </r>
  </si>
  <si>
    <r>
      <t xml:space="preserve">Lumière des Vagues 80g </t>
    </r>
    <r>
      <rPr>
        <b/>
        <sz val="9"/>
        <color theme="1"/>
        <rFont val="Intro-Book"/>
      </rPr>
      <t>/ unité</t>
    </r>
  </si>
  <si>
    <r>
      <t>Réveil Marin 80g</t>
    </r>
    <r>
      <rPr>
        <b/>
        <sz val="9"/>
        <color theme="1"/>
        <rFont val="Intro-Book"/>
      </rPr>
      <t xml:space="preserve"> / unité</t>
    </r>
  </si>
  <si>
    <r>
      <t>Brume Orangée 80g</t>
    </r>
    <r>
      <rPr>
        <b/>
        <sz val="9"/>
        <color theme="1"/>
        <rFont val="Intro-Book"/>
      </rPr>
      <t xml:space="preserve"> / unité</t>
    </r>
  </si>
  <si>
    <r>
      <t xml:space="preserve">Baiser Salé 80g </t>
    </r>
    <r>
      <rPr>
        <b/>
        <sz val="9"/>
        <color theme="1"/>
        <rFont val="Intro-Book"/>
      </rPr>
      <t>/ unité</t>
    </r>
  </si>
  <si>
    <r>
      <t>Brume des Monts 80g</t>
    </r>
    <r>
      <rPr>
        <b/>
        <sz val="9"/>
        <color theme="1"/>
        <rFont val="Intro-Book"/>
      </rPr>
      <t xml:space="preserve"> /unité</t>
    </r>
  </si>
  <si>
    <r>
      <t>Escales Dorées 80g</t>
    </r>
    <r>
      <rPr>
        <b/>
        <sz val="9"/>
        <color theme="1"/>
        <rFont val="Intro-Book"/>
      </rPr>
      <t>/ unité</t>
    </r>
  </si>
  <si>
    <r>
      <t>Bras de Morphée 80g</t>
    </r>
    <r>
      <rPr>
        <b/>
        <sz val="9"/>
        <color theme="1"/>
        <rFont val="Intro-Book"/>
      </rPr>
      <t xml:space="preserve"> / unité</t>
    </r>
  </si>
  <si>
    <r>
      <t xml:space="preserve">Brise Nocturne 30g </t>
    </r>
    <r>
      <rPr>
        <b/>
        <sz val="9"/>
        <color theme="1"/>
        <rFont val="Intro-Book"/>
      </rPr>
      <t>/ unité</t>
    </r>
  </si>
  <si>
    <r>
      <t>Citronelle des Falaises 40g</t>
    </r>
    <r>
      <rPr>
        <b/>
        <sz val="9"/>
        <color theme="1"/>
        <rFont val="Intro-Book"/>
      </rPr>
      <t xml:space="preserve"> /unité</t>
    </r>
  </si>
  <si>
    <r>
      <t xml:space="preserve">Clair de Rade 40g </t>
    </r>
    <r>
      <rPr>
        <b/>
        <sz val="9"/>
        <color theme="1"/>
        <rFont val="Intro-Book"/>
      </rPr>
      <t>/ unité</t>
    </r>
  </si>
  <si>
    <r>
      <t>Orange Couchant 80g</t>
    </r>
    <r>
      <rPr>
        <b/>
        <sz val="9"/>
        <color theme="1"/>
        <rFont val="Intro-Book"/>
      </rPr>
      <t xml:space="preserve"> / unité</t>
    </r>
  </si>
  <si>
    <r>
      <t>Hibiscus des Caps 80g</t>
    </r>
    <r>
      <rPr>
        <b/>
        <sz val="9"/>
        <color theme="1"/>
        <rFont val="Intro-Book"/>
      </rPr>
      <t xml:space="preserve"> / unité</t>
    </r>
  </si>
  <si>
    <r>
      <t>Maté du Large 80g</t>
    </r>
    <r>
      <rPr>
        <b/>
        <sz val="9"/>
        <color theme="1"/>
        <rFont val="Intro-Book"/>
      </rPr>
      <t>/ unité</t>
    </r>
  </si>
  <si>
    <r>
      <t xml:space="preserve">Maté des Flots 80g </t>
    </r>
    <r>
      <rPr>
        <b/>
        <sz val="9"/>
        <color theme="1"/>
        <rFont val="Intro-Book"/>
      </rPr>
      <t>/ unité</t>
    </r>
  </si>
  <si>
    <r>
      <t xml:space="preserve">Maté des Embruns 80g </t>
    </r>
    <r>
      <rPr>
        <b/>
        <sz val="9"/>
        <color theme="1"/>
        <rFont val="Intro-Book"/>
      </rPr>
      <t>/ unité</t>
    </r>
  </si>
  <si>
    <r>
      <t>Maté des Brises 80g</t>
    </r>
    <r>
      <rPr>
        <b/>
        <sz val="9"/>
        <color theme="1"/>
        <rFont val="Intro-Book"/>
      </rPr>
      <t xml:space="preserve"> / unité</t>
    </r>
  </si>
  <si>
    <r>
      <t xml:space="preserve">Zeste des vents 80g </t>
    </r>
    <r>
      <rPr>
        <b/>
        <sz val="9"/>
        <color theme="1"/>
        <rFont val="Intro-Book"/>
      </rPr>
      <t>/ unité</t>
    </r>
  </si>
  <si>
    <r>
      <t>Epices du Large 80g</t>
    </r>
    <r>
      <rPr>
        <b/>
        <sz val="9"/>
        <color theme="1"/>
        <rFont val="Intro-Book"/>
      </rPr>
      <t xml:space="preserve"> / unité</t>
    </r>
  </si>
  <si>
    <r>
      <t xml:space="preserve">Vanille Océanique 80g </t>
    </r>
    <r>
      <rPr>
        <b/>
        <sz val="9"/>
        <color theme="1"/>
        <rFont val="Intro-Book"/>
      </rPr>
      <t>/ unité</t>
    </r>
  </si>
  <si>
    <r>
      <t xml:space="preserve">Fruits et Merveilles - Thé vert Fraise Pomme Banane Bio </t>
    </r>
    <r>
      <rPr>
        <b/>
        <sz val="9"/>
        <color theme="1"/>
        <rFont val="Intro-Book"/>
      </rPr>
      <t>/ unité</t>
    </r>
  </si>
  <si>
    <r>
      <t xml:space="preserve">Menthe Mystique - Thé vert Menthe Bio </t>
    </r>
    <r>
      <rPr>
        <b/>
        <sz val="9"/>
        <color theme="1"/>
        <rFont val="Intro-Book"/>
      </rPr>
      <t>/ unité</t>
    </r>
  </si>
  <si>
    <r>
      <t>Brume d'Emeraude - Thé vert Sencha Bio</t>
    </r>
    <r>
      <rPr>
        <b/>
        <sz val="9"/>
        <color theme="1"/>
        <rFont val="Intro-Book"/>
      </rPr>
      <t xml:space="preserve"> / unité</t>
    </r>
  </si>
  <si>
    <r>
      <t xml:space="preserve">Souffle d'Agrume - Thé vert Citron Gimgembre Bio </t>
    </r>
    <r>
      <rPr>
        <b/>
        <sz val="9"/>
        <color theme="1"/>
        <rFont val="Intro-Book"/>
      </rPr>
      <t>/ unité</t>
    </r>
  </si>
  <si>
    <r>
      <t xml:space="preserve">Lumière d'Hiver - Infusion Citron Pomme Curcuma Bio </t>
    </r>
    <r>
      <rPr>
        <b/>
        <sz val="9"/>
        <color theme="1"/>
        <rFont val="Intro-Book"/>
      </rPr>
      <t>/ unité</t>
    </r>
  </si>
  <si>
    <r>
      <t xml:space="preserve">Feuilles de Lune - Infusion Verveine Bio </t>
    </r>
    <r>
      <rPr>
        <b/>
        <sz val="9"/>
        <color theme="1"/>
        <rFont val="Intro-Book"/>
      </rPr>
      <t>/ unité</t>
    </r>
  </si>
  <si>
    <r>
      <t xml:space="preserve">Reflets de Sérénité - Infusion Tilleul Menthe Bio </t>
    </r>
    <r>
      <rPr>
        <b/>
        <sz val="9"/>
        <color theme="1"/>
        <rFont val="Intro-Book"/>
      </rPr>
      <t>/ unité</t>
    </r>
  </si>
  <si>
    <r>
      <t>Marée Ambrée - Thé noir Caramel au Bio</t>
    </r>
    <r>
      <rPr>
        <b/>
        <sz val="9"/>
        <color theme="1"/>
        <rFont val="Intro-Book"/>
      </rPr>
      <t xml:space="preserve"> / unité</t>
    </r>
  </si>
  <si>
    <r>
      <t>Baiser des baies - Thé noir Fruits Rouges Bio</t>
    </r>
    <r>
      <rPr>
        <b/>
        <sz val="9"/>
        <color theme="1"/>
        <rFont val="Intro-Book"/>
      </rPr>
      <t xml:space="preserve"> / unité</t>
    </r>
  </si>
  <si>
    <r>
      <t>Lumière de L'Himalaya - Thé Noir Darjeeling Bio</t>
    </r>
    <r>
      <rPr>
        <b/>
        <sz val="9"/>
        <color theme="1"/>
        <rFont val="Intro-Book"/>
      </rPr>
      <t xml:space="preserve"> / unité</t>
    </r>
  </si>
  <si>
    <r>
      <t xml:space="preserve">Aurore Vagabonde - Thé Noir Earl Grey Bio </t>
    </r>
    <r>
      <rPr>
        <b/>
        <sz val="9"/>
        <color theme="1"/>
        <rFont val="Intro-Book"/>
      </rPr>
      <t>/ unité</t>
    </r>
  </si>
  <si>
    <r>
      <t xml:space="preserve">Soleil de Ceylan - Thé noir Bio </t>
    </r>
    <r>
      <rPr>
        <b/>
        <sz val="9"/>
        <color theme="1"/>
        <rFont val="Intro-Book"/>
      </rPr>
      <t>/ unité</t>
    </r>
  </si>
  <si>
    <r>
      <t xml:space="preserve">Matin Insulaire - Thé noir English Breakfast Bio </t>
    </r>
    <r>
      <rPr>
        <b/>
        <sz val="9"/>
        <color theme="1"/>
        <rFont val="Intro-Book"/>
      </rPr>
      <t>/ unité</t>
    </r>
  </si>
  <si>
    <r>
      <t xml:space="preserve">Agrume Epatant - Rooibos Citronelle Pamplemousse Bio </t>
    </r>
    <r>
      <rPr>
        <b/>
        <sz val="9"/>
        <color theme="1"/>
        <rFont val="Intro-Book"/>
      </rPr>
      <t>/ unité</t>
    </r>
  </si>
  <si>
    <r>
      <t>Vanille Velours - Rooibos Bio</t>
    </r>
    <r>
      <rPr>
        <b/>
        <sz val="9"/>
        <color theme="1"/>
        <rFont val="Intro-Book"/>
      </rPr>
      <t xml:space="preserve"> / unité</t>
    </r>
  </si>
  <si>
    <t>CAFE GRAIN HERMINE GOURMANDE A L'UNITE</t>
  </si>
  <si>
    <r>
      <t xml:space="preserve">Le Royal 500g </t>
    </r>
    <r>
      <rPr>
        <b/>
        <sz val="9"/>
        <color theme="1"/>
        <rFont val="Intro-Book"/>
      </rPr>
      <t>/ unité</t>
    </r>
  </si>
  <si>
    <r>
      <t xml:space="preserve">Le Mexique 500g </t>
    </r>
    <r>
      <rPr>
        <b/>
        <sz val="9"/>
        <color theme="1"/>
        <rFont val="Intro-Book"/>
      </rPr>
      <t>/ unité</t>
    </r>
  </si>
  <si>
    <r>
      <t>Le Moka 500g</t>
    </r>
    <r>
      <rPr>
        <b/>
        <sz val="9"/>
        <color theme="1"/>
        <rFont val="Intro-Book"/>
      </rPr>
      <t xml:space="preserve"> / unité </t>
    </r>
  </si>
  <si>
    <r>
      <t xml:space="preserve">Le Colombie 500g </t>
    </r>
    <r>
      <rPr>
        <b/>
        <sz val="9"/>
        <color theme="1"/>
        <rFont val="Intro-Book"/>
      </rPr>
      <t>/ unité</t>
    </r>
  </si>
  <si>
    <r>
      <t xml:space="preserve">Corsé 250g </t>
    </r>
    <r>
      <rPr>
        <b/>
        <sz val="9"/>
        <color theme="1"/>
        <rFont val="Intro-Book"/>
      </rPr>
      <t>/ carton</t>
    </r>
  </si>
  <si>
    <r>
      <t xml:space="preserve">Royal 250g </t>
    </r>
    <r>
      <rPr>
        <b/>
        <sz val="9"/>
        <color theme="1"/>
        <rFont val="Intro-Book"/>
      </rPr>
      <t>/ carton</t>
    </r>
  </si>
  <si>
    <r>
      <t>Mexique 250g</t>
    </r>
    <r>
      <rPr>
        <b/>
        <sz val="9"/>
        <color theme="1"/>
        <rFont val="Intro-Book"/>
      </rPr>
      <t xml:space="preserve"> / carton</t>
    </r>
  </si>
  <si>
    <r>
      <t xml:space="preserve">Décaféiné 250g </t>
    </r>
    <r>
      <rPr>
        <b/>
        <sz val="9"/>
        <color theme="1"/>
        <rFont val="Intro-Book"/>
      </rPr>
      <t>/ carton</t>
    </r>
  </si>
  <si>
    <r>
      <t xml:space="preserve">Brésil 250g </t>
    </r>
    <r>
      <rPr>
        <b/>
        <sz val="9"/>
        <color theme="1"/>
        <rFont val="Intro-Book"/>
      </rPr>
      <t>/ carton</t>
    </r>
  </si>
  <si>
    <r>
      <t xml:space="preserve">Moka 250g </t>
    </r>
    <r>
      <rPr>
        <b/>
        <sz val="9"/>
        <color theme="1"/>
        <rFont val="Intro-Book"/>
      </rPr>
      <t>/ carton</t>
    </r>
  </si>
  <si>
    <r>
      <t xml:space="preserve">Dosettes Café Tradition </t>
    </r>
    <r>
      <rPr>
        <b/>
        <sz val="9"/>
        <color theme="1"/>
        <rFont val="Intro-Book"/>
      </rPr>
      <t>/ unité</t>
    </r>
    <r>
      <rPr>
        <sz val="9"/>
        <color theme="1"/>
        <rFont val="Intro-Book"/>
      </rPr>
      <t xml:space="preserve"> * 36 dosettes</t>
    </r>
  </si>
  <si>
    <r>
      <t>Dosettes Café Corsé</t>
    </r>
    <r>
      <rPr>
        <b/>
        <sz val="9"/>
        <color theme="1"/>
        <rFont val="Intro-Book"/>
      </rPr>
      <t xml:space="preserve"> / unité</t>
    </r>
    <r>
      <rPr>
        <sz val="9"/>
        <color theme="1"/>
        <rFont val="Intro-Book"/>
      </rPr>
      <t xml:space="preserve"> * 36 dosettes</t>
    </r>
  </si>
  <si>
    <r>
      <t xml:space="preserve">Dosettes Café Décaféiné </t>
    </r>
    <r>
      <rPr>
        <b/>
        <sz val="9"/>
        <color theme="1"/>
        <rFont val="Intro-Book"/>
      </rPr>
      <t>/ unité</t>
    </r>
    <r>
      <rPr>
        <sz val="9"/>
        <color theme="1"/>
        <rFont val="Intro-Book"/>
      </rPr>
      <t xml:space="preserve"> * 36 dosettes</t>
    </r>
  </si>
  <si>
    <t>Bon de commande - E&amp;B CSE - au 01/06/2026</t>
  </si>
  <si>
    <t>THE VRAC - TEA COZ A L'UNITE</t>
  </si>
  <si>
    <t>CAFE HERMINE GOURMANDE - PAQUET DE 36</t>
  </si>
  <si>
    <t>CAFE MOULU - HERMINE GOURMANDE AU CARTON</t>
  </si>
  <si>
    <r>
      <t xml:space="preserve">Congo 250g </t>
    </r>
    <r>
      <rPr>
        <b/>
        <sz val="9"/>
        <color theme="1"/>
        <rFont val="Intro-Book"/>
      </rPr>
      <t>/ carton</t>
    </r>
  </si>
  <si>
    <t>Chocolat Gamin / Stick * 50</t>
  </si>
  <si>
    <t>C01</t>
  </si>
  <si>
    <t>C04</t>
  </si>
  <si>
    <t>C06</t>
  </si>
  <si>
    <t>C10</t>
  </si>
  <si>
    <t>CMG</t>
  </si>
  <si>
    <t>C16</t>
  </si>
  <si>
    <t>C22</t>
  </si>
  <si>
    <t>C14</t>
  </si>
  <si>
    <t>Le Décaféiné 500g / unité</t>
  </si>
  <si>
    <t>C09</t>
  </si>
  <si>
    <t>cm</t>
  </si>
  <si>
    <t>C13</t>
  </si>
  <si>
    <t>C21</t>
  </si>
  <si>
    <t>C20</t>
  </si>
  <si>
    <t>C05</t>
  </si>
  <si>
    <t xml:space="preserve">Tarif public </t>
  </si>
  <si>
    <t>Franco de port à partir de 300€ de commande</t>
  </si>
  <si>
    <t>10 € de frais de port en dessous des 300€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</si>
</sst>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.00_)\ &quot;€&quot;_ ;_ * \(#,##0.00\)\ &quot;€&quot;_ ;_ * &quot;-&quot;??_)\ &quot;€&quot;_ ;_ @_ "/>
    <numFmt numFmtId="165" formatCode="_-* #,##0_-;\-* #,##0_-;_-* &quot;-&quot;??_-;_-@_-"/>
    <numFmt numFmtId="166" formatCode="#,##0.00\ &quot;€&quot;"/>
  </numFmts>
  <fonts count="14">
    <font>
      <sz val="10"/>
      <color rgb="FF425850"/>
      <name val="Intro Book"/>
    </font>
    <font>
      <b/>
      <sz val="13"/>
      <color rgb="FF41574F"/>
      <name val="Intro Bold"/>
    </font>
    <font>
      <b/>
      <sz val="10"/>
      <color theme="0"/>
      <name val="Intro Black"/>
    </font>
    <font>
      <b/>
      <sz val="8"/>
      <color theme="0"/>
      <name val="Intro Black"/>
    </font>
    <font>
      <sz val="9"/>
      <color theme="1"/>
      <name val="Intro-Book"/>
    </font>
    <font>
      <sz val="10"/>
      <color rgb="FF122C35"/>
      <name val="MarkPro"/>
      <family val="2"/>
    </font>
    <font>
      <b/>
      <sz val="9"/>
      <color theme="1"/>
      <name val="Intro-Book"/>
    </font>
    <font>
      <sz val="10"/>
      <color theme="1"/>
      <name val="MarkPro"/>
      <family val="2"/>
    </font>
    <font>
      <b/>
      <sz val="10"/>
      <color rgb="FFAF8A5A"/>
      <name val="MarkPro"/>
      <family val="2"/>
    </font>
    <font>
      <sz val="8"/>
      <name val="Intro Book"/>
    </font>
    <font>
      <strike/>
      <sz val="9"/>
      <color theme="1"/>
      <name val="Intro-Book"/>
    </font>
    <font>
      <b/>
      <sz val="10"/>
      <color rgb="FF122C35"/>
      <name val="MarkPro"/>
    </font>
    <font>
      <sz val="10"/>
      <color theme="1"/>
      <name val="Intro Book"/>
    </font>
    <font>
      <sz val="9"/>
      <color theme="1"/>
      <name val="Intro Book"/>
    </font>
  </fonts>
  <fills count="5">
    <fill>
      <patternFill patternType="none"/>
    </fill>
    <fill>
      <patternFill patternType="gray125"/>
    </fill>
    <fill>
      <patternFill patternType="solid">
        <fgColor rgb="FF2B473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rgb="FFC8AB6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1"/>
      </top>
      <bottom/>
      <diagonal/>
    </border>
    <border>
      <left/>
      <right/>
      <top style="thick">
        <color rgb="FFC8AB67"/>
      </top>
      <bottom/>
      <diagonal/>
    </border>
    <border>
      <left style="medium">
        <color rgb="FFCC9B00"/>
      </left>
      <right/>
      <top style="medium">
        <color rgb="FFCC9B00"/>
      </top>
      <bottom style="medium">
        <color rgb="FFCC9B00"/>
      </bottom>
      <diagonal/>
    </border>
    <border>
      <left/>
      <right style="medium">
        <color rgb="FFCC9B00"/>
      </right>
      <top style="medium">
        <color rgb="FFCC9B00"/>
      </top>
      <bottom style="medium">
        <color rgb="FFCC9B00"/>
      </bottom>
      <diagonal/>
    </border>
    <border>
      <left/>
      <right style="medium">
        <color rgb="FFCC9B00"/>
      </right>
      <top/>
      <bottom style="medium">
        <color rgb="FFCC9B00"/>
      </bottom>
      <diagonal/>
    </border>
    <border>
      <left/>
      <right/>
      <top/>
      <bottom style="medium">
        <color rgb="FFCC9B00"/>
      </bottom>
      <diagonal/>
    </border>
    <border>
      <left style="medium">
        <color rgb="FFCC9B00"/>
      </left>
      <right/>
      <top/>
      <bottom style="medium">
        <color rgb="FFCC9B00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</borders>
  <cellStyleXfs count="6">
    <xf numFmtId="0" fontId="0" fillId="0" borderId="0"/>
    <xf numFmtId="43" fontId="7" fillId="0" borderId="0" applyFill="0" applyBorder="0" applyAlignment="0" applyProtection="0"/>
    <xf numFmtId="44" fontId="5" fillId="0" borderId="0" applyFill="0" applyBorder="0" applyAlignment="0" applyProtection="0"/>
    <xf numFmtId="9" fontId="8" fillId="0" borderId="0" applyFill="0" applyBorder="0" applyProtection="0"/>
    <xf numFmtId="0" fontId="1" fillId="0" borderId="1" applyNumberFormat="0" applyFill="0" applyAlignment="0" applyProtection="0"/>
    <xf numFmtId="0" fontId="2" fillId="2" borderId="0" applyBorder="0" applyAlignment="0" applyProtection="0"/>
  </cellStyleXfs>
  <cellXfs count="166">
    <xf numFmtId="0" fontId="0" fillId="0" borderId="0" xfId="0"/>
    <xf numFmtId="0" fontId="1" fillId="0" borderId="1" xfId="4"/>
    <xf numFmtId="0" fontId="1" fillId="0" borderId="1" xfId="4" applyAlignment="1">
      <alignment horizontal="right"/>
    </xf>
    <xf numFmtId="0" fontId="0" fillId="0" borderId="0" xfId="0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166" fontId="1" fillId="0" borderId="1" xfId="4" applyNumberFormat="1"/>
    <xf numFmtId="166" fontId="0" fillId="0" borderId="0" xfId="0" applyNumberFormat="1"/>
    <xf numFmtId="166" fontId="5" fillId="0" borderId="5" xfId="2" applyNumberFormat="1" applyBorder="1" applyAlignment="1"/>
    <xf numFmtId="166" fontId="5" fillId="0" borderId="0" xfId="2" applyNumberFormat="1" applyBorder="1" applyAlignment="1"/>
    <xf numFmtId="0" fontId="0" fillId="0" borderId="7" xfId="0" applyBorder="1"/>
    <xf numFmtId="165" fontId="4" fillId="0" borderId="6" xfId="1" applyNumberFormat="1" applyFont="1" applyBorder="1" applyAlignment="1">
      <alignment horizontal="center"/>
    </xf>
    <xf numFmtId="0" fontId="0" fillId="0" borderId="0" xfId="0" applyAlignment="1">
      <alignment wrapText="1"/>
    </xf>
    <xf numFmtId="166" fontId="10" fillId="0" borderId="5" xfId="0" applyNumberFormat="1" applyFont="1" applyBorder="1" applyAlignment="1">
      <alignment horizontal="right"/>
    </xf>
    <xf numFmtId="166" fontId="10" fillId="0" borderId="6" xfId="0" applyNumberFormat="1" applyFont="1" applyBorder="1" applyAlignment="1">
      <alignment horizontal="right"/>
    </xf>
    <xf numFmtId="166" fontId="10" fillId="0" borderId="3" xfId="0" applyNumberFormat="1" applyFont="1" applyBorder="1" applyAlignment="1">
      <alignment horizontal="right"/>
    </xf>
    <xf numFmtId="0" fontId="0" fillId="0" borderId="8" xfId="0" applyBorder="1"/>
    <xf numFmtId="0" fontId="1" fillId="0" borderId="11" xfId="4" applyBorder="1"/>
    <xf numFmtId="0" fontId="1" fillId="0" borderId="13" xfId="4" applyBorder="1" applyAlignment="1">
      <alignment horizontal="right"/>
    </xf>
    <xf numFmtId="166" fontId="1" fillId="0" borderId="12" xfId="4" applyNumberFormat="1" applyBorder="1"/>
    <xf numFmtId="0" fontId="0" fillId="0" borderId="0" xfId="0" applyAlignment="1">
      <alignment horizontal="left"/>
    </xf>
    <xf numFmtId="0" fontId="1" fillId="0" borderId="12" xfId="4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4" fillId="0" borderId="16" xfId="0" applyFont="1" applyBorder="1" applyAlignment="1">
      <alignment horizontal="right"/>
    </xf>
    <xf numFmtId="166" fontId="10" fillId="0" borderId="16" xfId="0" applyNumberFormat="1" applyFont="1" applyBorder="1" applyAlignment="1">
      <alignment horizontal="right"/>
    </xf>
    <xf numFmtId="166" fontId="5" fillId="0" borderId="16" xfId="2" applyNumberFormat="1" applyBorder="1" applyAlignment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166" fontId="10" fillId="0" borderId="17" xfId="0" applyNumberFormat="1" applyFont="1" applyBorder="1" applyAlignment="1">
      <alignment horizontal="right"/>
    </xf>
    <xf numFmtId="166" fontId="5" fillId="0" borderId="17" xfId="2" applyNumberFormat="1" applyBorder="1" applyAlignment="1"/>
    <xf numFmtId="164" fontId="1" fillId="0" borderId="1" xfId="4" applyNumberFormat="1"/>
    <xf numFmtId="164" fontId="1" fillId="0" borderId="8" xfId="4" applyNumberFormat="1" applyBorder="1"/>
    <xf numFmtId="164" fontId="1" fillId="0" borderId="12" xfId="4" applyNumberFormat="1" applyBorder="1"/>
    <xf numFmtId="164" fontId="0" fillId="0" borderId="0" xfId="0" applyNumberFormat="1"/>
    <xf numFmtId="165" fontId="4" fillId="0" borderId="3" xfId="1" applyNumberFormat="1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Border="1" applyAlignment="1">
      <alignment horizontal="right"/>
    </xf>
    <xf numFmtId="166" fontId="10" fillId="0" borderId="0" xfId="0" applyNumberFormat="1" applyFont="1" applyAlignment="1">
      <alignment horizontal="right"/>
    </xf>
    <xf numFmtId="166" fontId="5" fillId="0" borderId="18" xfId="2" applyNumberFormat="1" applyBorder="1" applyAlignment="1"/>
    <xf numFmtId="165" fontId="4" fillId="0" borderId="3" xfId="0" applyNumberFormat="1" applyFont="1" applyBorder="1" applyAlignment="1">
      <alignment horizontal="right"/>
    </xf>
    <xf numFmtId="166" fontId="10" fillId="0" borderId="18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/>
    <xf numFmtId="166" fontId="10" fillId="0" borderId="23" xfId="0" applyNumberFormat="1" applyFont="1" applyBorder="1" applyAlignment="1">
      <alignment horizontal="right"/>
    </xf>
    <xf numFmtId="0" fontId="4" fillId="0" borderId="23" xfId="0" applyFont="1" applyBorder="1"/>
    <xf numFmtId="164" fontId="6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166" fontId="10" fillId="0" borderId="22" xfId="0" applyNumberFormat="1" applyFont="1" applyBorder="1" applyAlignment="1">
      <alignment horizontal="right"/>
    </xf>
    <xf numFmtId="164" fontId="6" fillId="0" borderId="26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19" xfId="0" applyFont="1" applyBorder="1"/>
    <xf numFmtId="166" fontId="10" fillId="0" borderId="19" xfId="0" applyNumberFormat="1" applyFont="1" applyBorder="1" applyAlignment="1">
      <alignment horizontal="right"/>
    </xf>
    <xf numFmtId="164" fontId="6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164" fontId="6" fillId="0" borderId="33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right"/>
    </xf>
    <xf numFmtId="0" fontId="4" fillId="0" borderId="34" xfId="0" applyFont="1" applyBorder="1" applyAlignment="1">
      <alignment horizontal="left"/>
    </xf>
    <xf numFmtId="165" fontId="4" fillId="0" borderId="32" xfId="0" applyNumberFormat="1" applyFont="1" applyBorder="1" applyAlignment="1">
      <alignment horizontal="right"/>
    </xf>
    <xf numFmtId="166" fontId="10" fillId="0" borderId="32" xfId="0" applyNumberFormat="1" applyFont="1" applyBorder="1" applyAlignment="1">
      <alignment horizontal="right"/>
    </xf>
    <xf numFmtId="165" fontId="4" fillId="0" borderId="22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4" fontId="6" fillId="0" borderId="38" xfId="0" applyNumberFormat="1" applyFont="1" applyBorder="1" applyAlignment="1">
      <alignment horizontal="center"/>
    </xf>
    <xf numFmtId="0" fontId="0" fillId="0" borderId="39" xfId="0" applyBorder="1"/>
    <xf numFmtId="0" fontId="4" fillId="0" borderId="40" xfId="0" applyFont="1" applyBorder="1" applyAlignment="1">
      <alignment horizontal="left"/>
    </xf>
    <xf numFmtId="164" fontId="6" fillId="0" borderId="41" xfId="0" applyNumberFormat="1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164" fontId="6" fillId="0" borderId="43" xfId="0" applyNumberFormat="1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164" fontId="6" fillId="0" borderId="45" xfId="0" applyNumberFormat="1" applyFont="1" applyBorder="1" applyAlignment="1">
      <alignment horizontal="center"/>
    </xf>
    <xf numFmtId="0" fontId="4" fillId="0" borderId="46" xfId="0" applyFont="1" applyBorder="1" applyAlignment="1">
      <alignment horizontal="left"/>
    </xf>
    <xf numFmtId="164" fontId="6" fillId="0" borderId="47" xfId="0" applyNumberFormat="1" applyFont="1" applyBorder="1" applyAlignment="1">
      <alignment horizontal="center"/>
    </xf>
    <xf numFmtId="9" fontId="6" fillId="0" borderId="5" xfId="3" applyFont="1" applyBorder="1" applyAlignment="1">
      <alignment horizontal="center"/>
    </xf>
    <xf numFmtId="9" fontId="6" fillId="0" borderId="18" xfId="3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48" xfId="0" applyFont="1" applyBorder="1"/>
    <xf numFmtId="165" fontId="4" fillId="0" borderId="48" xfId="1" applyNumberFormat="1" applyFont="1" applyBorder="1" applyAlignment="1">
      <alignment horizontal="center"/>
    </xf>
    <xf numFmtId="164" fontId="11" fillId="0" borderId="4" xfId="2" applyNumberFormat="1" applyFont="1" applyBorder="1" applyAlignment="1">
      <alignment horizontal="center" vertical="center"/>
    </xf>
    <xf numFmtId="0" fontId="3" fillId="2" borderId="35" xfId="5" applyFont="1" applyBorder="1" applyAlignment="1">
      <alignment horizontal="left" vertical="center" wrapText="1"/>
    </xf>
    <xf numFmtId="0" fontId="3" fillId="2" borderId="36" xfId="5" applyFont="1" applyBorder="1" applyAlignment="1">
      <alignment vertical="center" wrapText="1"/>
    </xf>
    <xf numFmtId="0" fontId="3" fillId="2" borderId="36" xfId="5" applyFont="1" applyBorder="1" applyAlignment="1">
      <alignment horizontal="right" vertical="center" wrapText="1"/>
    </xf>
    <xf numFmtId="166" fontId="3" fillId="2" borderId="36" xfId="5" applyNumberFormat="1" applyFont="1" applyBorder="1" applyAlignment="1">
      <alignment horizontal="center" vertical="center" wrapText="1"/>
    </xf>
    <xf numFmtId="0" fontId="3" fillId="2" borderId="36" xfId="5" applyFont="1" applyBorder="1" applyAlignment="1">
      <alignment horizontal="center" vertical="center" wrapText="1"/>
    </xf>
    <xf numFmtId="164" fontId="3" fillId="2" borderId="37" xfId="5" applyNumberFormat="1" applyFont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0" fillId="0" borderId="31" xfId="0" applyBorder="1"/>
    <xf numFmtId="165" fontId="4" fillId="0" borderId="16" xfId="1" applyNumberFormat="1" applyFont="1" applyBorder="1" applyAlignment="1">
      <alignment horizontal="center"/>
    </xf>
    <xf numFmtId="0" fontId="0" fillId="0" borderId="3" xfId="0" applyBorder="1"/>
    <xf numFmtId="0" fontId="0" fillId="0" borderId="27" xfId="0" applyBorder="1"/>
    <xf numFmtId="0" fontId="0" fillId="0" borderId="51" xfId="0" applyBorder="1"/>
    <xf numFmtId="0" fontId="0" fillId="0" borderId="8" xfId="0" applyBorder="1" applyAlignment="1">
      <alignment horizontal="right"/>
    </xf>
    <xf numFmtId="164" fontId="6" fillId="0" borderId="0" xfId="0" applyNumberFormat="1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44" fontId="5" fillId="0" borderId="6" xfId="2" applyBorder="1" applyAlignment="1">
      <alignment horizontal="center"/>
    </xf>
    <xf numFmtId="44" fontId="5" fillId="0" borderId="0" xfId="2" applyBorder="1" applyAlignment="1">
      <alignment horizontal="center"/>
    </xf>
    <xf numFmtId="44" fontId="5" fillId="0" borderId="3" xfId="2" applyBorder="1" applyAlignment="1">
      <alignment horizontal="center"/>
    </xf>
    <xf numFmtId="44" fontId="5" fillId="0" borderId="48" xfId="2" applyBorder="1" applyAlignment="1">
      <alignment horizontal="center"/>
    </xf>
    <xf numFmtId="44" fontId="5" fillId="0" borderId="5" xfId="2" applyBorder="1" applyAlignment="1">
      <alignment horizontal="center"/>
    </xf>
    <xf numFmtId="44" fontId="5" fillId="0" borderId="22" xfId="2" applyBorder="1" applyAlignment="1">
      <alignment horizontal="center"/>
    </xf>
    <xf numFmtId="44" fontId="5" fillId="0" borderId="19" xfId="2" applyBorder="1" applyAlignment="1">
      <alignment horizontal="center"/>
    </xf>
    <xf numFmtId="44" fontId="5" fillId="0" borderId="32" xfId="2" applyBorder="1" applyAlignment="1">
      <alignment horizontal="center"/>
    </xf>
    <xf numFmtId="0" fontId="0" fillId="0" borderId="52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166" fontId="0" fillId="0" borderId="5" xfId="0" applyNumberFormat="1" applyBorder="1"/>
    <xf numFmtId="164" fontId="0" fillId="0" borderId="50" xfId="0" applyNumberFormat="1" applyBorder="1"/>
    <xf numFmtId="0" fontId="0" fillId="0" borderId="49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right"/>
    </xf>
    <xf numFmtId="166" fontId="0" fillId="0" borderId="6" xfId="0" applyNumberFormat="1" applyBorder="1"/>
    <xf numFmtId="164" fontId="0" fillId="0" borderId="53" xfId="0" applyNumberFormat="1" applyBorder="1"/>
    <xf numFmtId="166" fontId="11" fillId="0" borderId="6" xfId="2" applyNumberFormat="1" applyFont="1" applyBorder="1" applyAlignment="1"/>
    <xf numFmtId="166" fontId="11" fillId="0" borderId="3" xfId="2" applyNumberFormat="1" applyFont="1" applyBorder="1" applyAlignment="1"/>
    <xf numFmtId="166" fontId="11" fillId="0" borderId="48" xfId="2" applyNumberFormat="1" applyFont="1" applyBorder="1" applyAlignment="1">
      <alignment horizontal="right"/>
    </xf>
    <xf numFmtId="166" fontId="11" fillId="0" borderId="6" xfId="2" applyNumberFormat="1" applyFont="1" applyBorder="1" applyAlignment="1">
      <alignment horizontal="right"/>
    </xf>
    <xf numFmtId="44" fontId="11" fillId="0" borderId="0" xfId="2" applyFont="1" applyBorder="1" applyAlignment="1"/>
    <xf numFmtId="44" fontId="11" fillId="0" borderId="18" xfId="2" applyFont="1" applyBorder="1" applyAlignment="1"/>
    <xf numFmtId="44" fontId="11" fillId="0" borderId="17" xfId="2" applyFont="1" applyBorder="1" applyAlignment="1"/>
    <xf numFmtId="44" fontId="11" fillId="0" borderId="6" xfId="2" applyFont="1" applyBorder="1" applyAlignment="1"/>
    <xf numFmtId="44" fontId="11" fillId="0" borderId="16" xfId="2" applyFont="1" applyBorder="1" applyAlignment="1"/>
    <xf numFmtId="44" fontId="11" fillId="0" borderId="5" xfId="2" applyFont="1" applyBorder="1" applyAlignment="1"/>
    <xf numFmtId="166" fontId="11" fillId="0" borderId="0" xfId="2" applyNumberFormat="1" applyFont="1" applyBorder="1" applyAlignment="1"/>
    <xf numFmtId="166" fontId="11" fillId="0" borderId="22" xfId="2" applyNumberFormat="1" applyFont="1" applyBorder="1" applyAlignment="1"/>
    <xf numFmtId="166" fontId="11" fillId="0" borderId="19" xfId="2" applyNumberFormat="1" applyFont="1" applyBorder="1" applyAlignment="1"/>
    <xf numFmtId="166" fontId="11" fillId="0" borderId="5" xfId="2" applyNumberFormat="1" applyFont="1" applyBorder="1" applyAlignment="1"/>
    <xf numFmtId="166" fontId="11" fillId="0" borderId="32" xfId="2" applyNumberFormat="1" applyFont="1" applyBorder="1" applyAlignment="1"/>
    <xf numFmtId="0" fontId="6" fillId="0" borderId="3" xfId="0" applyFont="1" applyBorder="1"/>
    <xf numFmtId="44" fontId="5" fillId="0" borderId="23" xfId="2" applyBorder="1" applyAlignment="1">
      <alignment horizontal="center"/>
    </xf>
    <xf numFmtId="0" fontId="0" fillId="4" borderId="0" xfId="0" applyFill="1"/>
    <xf numFmtId="166" fontId="2" fillId="4" borderId="2" xfId="5" applyNumberFormat="1" applyFill="1" applyBorder="1"/>
    <xf numFmtId="0" fontId="2" fillId="4" borderId="3" xfId="5" applyFill="1" applyBorder="1"/>
    <xf numFmtId="0" fontId="2" fillId="4" borderId="4" xfId="5" applyFill="1" applyBorder="1"/>
    <xf numFmtId="0" fontId="1" fillId="0" borderId="1" xfId="4" applyAlignment="1">
      <alignment horizontal="left"/>
    </xf>
    <xf numFmtId="0" fontId="4" fillId="0" borderId="54" xfId="0" applyFont="1" applyBorder="1" applyAlignment="1">
      <alignment horizontal="right"/>
    </xf>
    <xf numFmtId="164" fontId="6" fillId="0" borderId="55" xfId="0" applyNumberFormat="1" applyFont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166" fontId="10" fillId="0" borderId="57" xfId="0" applyNumberFormat="1" applyFont="1" applyBorder="1" applyAlignment="1">
      <alignment horizontal="right"/>
    </xf>
    <xf numFmtId="0" fontId="3" fillId="4" borderId="35" xfId="5" applyFont="1" applyFill="1" applyBorder="1" applyAlignment="1">
      <alignment horizontal="center"/>
    </xf>
    <xf numFmtId="0" fontId="3" fillId="4" borderId="36" xfId="5" applyFont="1" applyFill="1" applyBorder="1" applyAlignment="1">
      <alignment horizontal="center"/>
    </xf>
    <xf numFmtId="0" fontId="3" fillId="4" borderId="37" xfId="5" applyFont="1" applyFill="1" applyBorder="1" applyAlignment="1">
      <alignment horizontal="center"/>
    </xf>
    <xf numFmtId="0" fontId="1" fillId="3" borderId="9" xfId="4" applyFill="1" applyBorder="1" applyAlignment="1">
      <alignment horizontal="center"/>
    </xf>
    <xf numFmtId="0" fontId="1" fillId="3" borderId="10" xfId="4" applyFill="1" applyBorder="1" applyAlignment="1">
      <alignment horizontal="center"/>
    </xf>
    <xf numFmtId="0" fontId="3" fillId="4" borderId="40" xfId="5" applyFont="1" applyFill="1" applyBorder="1" applyAlignment="1">
      <alignment horizontal="center"/>
    </xf>
    <xf numFmtId="0" fontId="3" fillId="4" borderId="5" xfId="5" applyFont="1" applyFill="1" applyBorder="1" applyAlignment="1">
      <alignment horizontal="center"/>
    </xf>
    <xf numFmtId="0" fontId="3" fillId="4" borderId="41" xfId="5" applyFont="1" applyFill="1" applyBorder="1" applyAlignment="1">
      <alignment horizontal="center"/>
    </xf>
  </cellXfs>
  <cellStyles count="6">
    <cellStyle name="Kafeta" xfId="5"/>
    <cellStyle name="Milliers" xfId="1" builtinId="3"/>
    <cellStyle name="Monétaire" xfId="2" builtinId="4"/>
    <cellStyle name="Normal" xfId="0" builtinId="0"/>
    <cellStyle name="Pourcentage" xfId="3" builtinId="5"/>
    <cellStyle name="Titre 2" xfId="4" builtinId="17"/>
  </cellStyles>
  <dxfs count="0"/>
  <tableStyles count="0" defaultTableStyle="TableStyleMedium2" defaultPivotStyle="PivotStyleLight16"/>
  <colors>
    <mruColors>
      <color rgb="FFCC9B00"/>
      <color rgb="FF579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130257</xdr:colOff>
      <xdr:row>0</xdr:row>
      <xdr:rowOff>84666</xdr:rowOff>
    </xdr:from>
    <xdr:to>
      <xdr:col>2</xdr:col>
      <xdr:colOff>384257</xdr:colOff>
      <xdr:row>4</xdr:row>
      <xdr:rowOff>151025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535981-0771-7E86-0A2F-B7497D90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57" y="84666"/>
          <a:ext cx="1270000" cy="7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A473A"/>
  </sheetPr>
  <dimension ref="A6:EC93"/>
  <sheetViews>
    <sheetView showGridLines="0" tabSelected="1" view="pageBreakPreview" topLeftCell="B1" zoomScale="163" zoomScaleNormal="163" zoomScaleSheetLayoutView="163" workbookViewId="0">
      <selection activeCell="B93" sqref="B93"/>
    </sheetView>
  </sheetViews>
  <sheetFormatPr baseColWidth="10" defaultColWidth="11.85546875" defaultRowHeight="12.75"/>
  <cols>
    <col min="1" max="1" width="2.28515625" customWidth="1"/>
    <col min="2" max="2" width="12.42578125" style="27" customWidth="1"/>
    <col min="3" max="3" width="42.85546875" customWidth="1"/>
    <col min="4" max="4" width="7.28515625" customWidth="1"/>
    <col min="5" max="5" width="9.140625" style="3" customWidth="1"/>
    <col min="6" max="6" width="11.42578125" style="3" customWidth="1"/>
    <col min="7" max="7" width="11.5703125" style="14" customWidth="1"/>
    <col min="8" max="8" width="10.42578125" customWidth="1"/>
    <col min="9" max="9" width="8" customWidth="1"/>
    <col min="10" max="10" width="11.42578125" style="42" customWidth="1"/>
    <col min="12" max="12" width="1.7109375" customWidth="1"/>
  </cols>
  <sheetData>
    <row r="6" spans="2:11" ht="17.25" thickBot="1">
      <c r="B6" s="149" t="s">
        <v>100</v>
      </c>
      <c r="C6" s="1"/>
      <c r="D6" s="2"/>
      <c r="E6" s="2"/>
      <c r="F6" s="2"/>
      <c r="G6" s="13"/>
      <c r="H6" s="1"/>
      <c r="I6" s="1"/>
      <c r="J6" s="39"/>
    </row>
    <row r="7" spans="2:11" ht="18" thickTop="1" thickBot="1">
      <c r="C7" s="23"/>
      <c r="D7" s="23"/>
      <c r="E7" s="105"/>
      <c r="F7" s="23"/>
      <c r="G7" s="23"/>
      <c r="H7" s="23"/>
      <c r="I7" s="23"/>
      <c r="J7" s="40"/>
    </row>
    <row r="8" spans="2:11" ht="17.25" thickBot="1">
      <c r="B8" s="28" t="s">
        <v>15</v>
      </c>
      <c r="C8" s="24"/>
      <c r="D8" s="161"/>
      <c r="E8" s="162"/>
      <c r="F8" s="25"/>
      <c r="G8" s="26" t="s">
        <v>27</v>
      </c>
      <c r="H8" s="161"/>
      <c r="I8" s="162"/>
      <c r="J8" s="41"/>
    </row>
    <row r="9" spans="2:11" ht="13.5" thickBot="1"/>
    <row r="10" spans="2:11" s="19" customFormat="1" ht="35.25" thickTop="1" thickBot="1">
      <c r="B10" s="93" t="s">
        <v>26</v>
      </c>
      <c r="C10" s="94" t="s">
        <v>0</v>
      </c>
      <c r="D10" s="94"/>
      <c r="E10" s="95" t="s">
        <v>1</v>
      </c>
      <c r="F10" s="95" t="s">
        <v>121</v>
      </c>
      <c r="G10" s="96" t="s">
        <v>14</v>
      </c>
      <c r="H10" s="97" t="s">
        <v>39</v>
      </c>
      <c r="I10" s="97" t="s">
        <v>2</v>
      </c>
      <c r="J10" s="98" t="s">
        <v>3</v>
      </c>
      <c r="K10" s="99"/>
    </row>
    <row r="11" spans="2:11" ht="14.25" thickTop="1" thickBot="1">
      <c r="B11" s="158" t="s">
        <v>86</v>
      </c>
      <c r="C11" s="159"/>
      <c r="D11" s="159"/>
      <c r="E11" s="159"/>
      <c r="F11" s="159"/>
      <c r="G11" s="159"/>
      <c r="H11" s="159"/>
      <c r="I11" s="159"/>
      <c r="J11" s="160"/>
      <c r="K11" s="100"/>
    </row>
    <row r="12" spans="2:11" ht="14.25" thickTop="1" thickBot="1">
      <c r="B12" s="156" t="s">
        <v>108</v>
      </c>
      <c r="C12" s="11" t="s">
        <v>43</v>
      </c>
      <c r="D12" s="18"/>
      <c r="E12" s="50">
        <v>12</v>
      </c>
      <c r="F12" s="21">
        <v>9</v>
      </c>
      <c r="G12" s="128">
        <v>7.6</v>
      </c>
      <c r="H12" s="110" t="s">
        <v>37</v>
      </c>
      <c r="I12" s="11"/>
      <c r="J12" s="79">
        <f t="shared" ref="J12:J17" si="0">I12*G12</f>
        <v>0</v>
      </c>
    </row>
    <row r="13" spans="2:11" ht="13.5" thickBot="1">
      <c r="B13" s="153" t="s">
        <v>109</v>
      </c>
      <c r="C13" s="51" t="s">
        <v>87</v>
      </c>
      <c r="D13" s="6"/>
      <c r="E13" s="12">
        <v>12</v>
      </c>
      <c r="F13" s="21">
        <v>10.4</v>
      </c>
      <c r="G13" s="128">
        <v>8.8000000000000007</v>
      </c>
      <c r="H13" s="110" t="s">
        <v>37</v>
      </c>
      <c r="I13" s="7"/>
      <c r="J13" s="79">
        <f>I13*G13</f>
        <v>0</v>
      </c>
    </row>
    <row r="14" spans="2:11" ht="13.5" thickBot="1">
      <c r="B14" s="153" t="s">
        <v>110</v>
      </c>
      <c r="C14" s="11" t="s">
        <v>88</v>
      </c>
      <c r="D14" s="43"/>
      <c r="E14" s="12">
        <v>12</v>
      </c>
      <c r="F14" s="21">
        <v>10.4</v>
      </c>
      <c r="G14" s="128">
        <v>8.8000000000000007</v>
      </c>
      <c r="H14" s="111" t="s">
        <v>37</v>
      </c>
      <c r="I14" s="7"/>
      <c r="J14" s="79">
        <f>I14*G14</f>
        <v>0</v>
      </c>
    </row>
    <row r="15" spans="2:11" ht="13.5" thickBot="1">
      <c r="B15" s="154" t="s">
        <v>111</v>
      </c>
      <c r="C15" s="7" t="s">
        <v>89</v>
      </c>
      <c r="D15" s="18"/>
      <c r="E15" s="8">
        <v>12</v>
      </c>
      <c r="F15" s="46">
        <v>9.8000000000000007</v>
      </c>
      <c r="G15" s="129">
        <v>8.1999999999999993</v>
      </c>
      <c r="H15" s="112" t="s">
        <v>37</v>
      </c>
      <c r="I15" s="7"/>
      <c r="J15" s="60">
        <f t="shared" si="0"/>
        <v>0</v>
      </c>
    </row>
    <row r="16" spans="2:11" ht="13.5" thickBot="1">
      <c r="B16" s="153" t="s">
        <v>112</v>
      </c>
      <c r="C16" s="90" t="s">
        <v>90</v>
      </c>
      <c r="D16" s="91"/>
      <c r="E16" s="8">
        <v>12</v>
      </c>
      <c r="F16" s="22">
        <v>9.8000000000000007</v>
      </c>
      <c r="G16" s="130">
        <v>8.1999999999999993</v>
      </c>
      <c r="H16" s="113" t="s">
        <v>37</v>
      </c>
      <c r="I16" s="90"/>
      <c r="J16" s="76">
        <f t="shared" si="0"/>
        <v>0</v>
      </c>
    </row>
    <row r="17" spans="1:54" ht="13.5" thickBot="1">
      <c r="B17" s="155" t="s">
        <v>113</v>
      </c>
      <c r="C17" s="51" t="s">
        <v>114</v>
      </c>
      <c r="D17" s="6"/>
      <c r="E17" s="50">
        <v>12</v>
      </c>
      <c r="F17" s="55">
        <v>10</v>
      </c>
      <c r="G17" s="131">
        <v>8.4</v>
      </c>
      <c r="H17" s="110" t="s">
        <v>37</v>
      </c>
      <c r="I17" s="7"/>
      <c r="J17" s="61">
        <f t="shared" si="0"/>
        <v>0</v>
      </c>
    </row>
    <row r="18" spans="1:54" ht="14.25" thickTop="1" thickBot="1">
      <c r="B18" s="158" t="s">
        <v>103</v>
      </c>
      <c r="C18" s="159"/>
      <c r="D18" s="159"/>
      <c r="E18" s="159"/>
      <c r="F18" s="159"/>
      <c r="G18" s="159"/>
      <c r="H18" s="159"/>
      <c r="I18" s="159"/>
      <c r="J18" s="160"/>
    </row>
    <row r="19" spans="1:54" ht="13.5" thickTop="1">
      <c r="B19" s="84" t="s">
        <v>106</v>
      </c>
      <c r="C19" s="31" t="s">
        <v>44</v>
      </c>
      <c r="D19" s="101"/>
      <c r="E19" s="32">
        <v>12</v>
      </c>
      <c r="F19" s="33">
        <v>4.5</v>
      </c>
      <c r="G19" s="34">
        <v>3.8</v>
      </c>
      <c r="H19" s="132">
        <f t="shared" ref="H19:H34" si="1">SUM(E19*G19)</f>
        <v>45.599999999999994</v>
      </c>
      <c r="I19" s="31"/>
      <c r="J19" s="85">
        <f t="shared" ref="J19:J34" si="2">I19*H19</f>
        <v>0</v>
      </c>
    </row>
    <row r="20" spans="1:54" ht="13.5" thickBot="1">
      <c r="B20" s="84" t="s">
        <v>106</v>
      </c>
      <c r="C20" s="44" t="s">
        <v>45</v>
      </c>
      <c r="D20" s="6"/>
      <c r="E20" s="45">
        <v>24</v>
      </c>
      <c r="F20" s="46">
        <v>4.5</v>
      </c>
      <c r="G20" s="47">
        <v>3.8</v>
      </c>
      <c r="H20" s="133">
        <f>SUM(E20*G20)</f>
        <v>91.199999999999989</v>
      </c>
      <c r="I20" s="44"/>
      <c r="J20" s="83">
        <f t="shared" si="2"/>
        <v>0</v>
      </c>
      <c r="K20" s="145"/>
    </row>
    <row r="21" spans="1:54" s="29" customFormat="1">
      <c r="A21"/>
      <c r="B21" s="80" t="s">
        <v>107</v>
      </c>
      <c r="C21" s="35" t="s">
        <v>91</v>
      </c>
      <c r="D21" s="35"/>
      <c r="E21" s="36">
        <v>12</v>
      </c>
      <c r="F21" s="37">
        <v>4.5</v>
      </c>
      <c r="G21" s="34">
        <v>3.8</v>
      </c>
      <c r="H21" s="134">
        <f t="shared" si="1"/>
        <v>45.599999999999994</v>
      </c>
      <c r="I21" s="35"/>
      <c r="J21" s="81">
        <f t="shared" si="2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ht="13.5" thickBot="1">
      <c r="A22" s="77"/>
      <c r="B22" s="82" t="s">
        <v>107</v>
      </c>
      <c r="C22" s="44" t="s">
        <v>91</v>
      </c>
      <c r="D22" s="44"/>
      <c r="E22" s="8">
        <v>24</v>
      </c>
      <c r="F22" s="49">
        <v>4.5</v>
      </c>
      <c r="G22" s="16">
        <v>3.8</v>
      </c>
      <c r="H22" s="135">
        <f t="shared" si="1"/>
        <v>91.199999999999989</v>
      </c>
      <c r="I22" s="7"/>
      <c r="J22" s="76">
        <f t="shared" si="2"/>
        <v>0</v>
      </c>
    </row>
    <row r="23" spans="1:54" s="30" customFormat="1">
      <c r="A23"/>
      <c r="B23" s="84" t="s">
        <v>115</v>
      </c>
      <c r="C23" s="31" t="s">
        <v>92</v>
      </c>
      <c r="D23" s="31"/>
      <c r="E23" s="32">
        <v>12</v>
      </c>
      <c r="F23" s="33">
        <v>5.2</v>
      </c>
      <c r="G23" s="38">
        <v>4.4000000000000004</v>
      </c>
      <c r="H23" s="136">
        <f t="shared" si="1"/>
        <v>52.800000000000004</v>
      </c>
      <c r="I23" s="31"/>
      <c r="J23" s="85">
        <f t="shared" si="2"/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ht="13.5" thickBot="1">
      <c r="B24" s="82" t="s">
        <v>115</v>
      </c>
      <c r="C24" s="31" t="s">
        <v>92</v>
      </c>
      <c r="D24" s="51"/>
      <c r="E24" s="45">
        <v>24</v>
      </c>
      <c r="F24" s="46">
        <v>5.2</v>
      </c>
      <c r="G24" s="16">
        <v>4.4000000000000004</v>
      </c>
      <c r="H24" s="133">
        <f t="shared" si="1"/>
        <v>105.60000000000001</v>
      </c>
      <c r="I24" s="44"/>
      <c r="J24" s="61">
        <f t="shared" si="2"/>
        <v>0</v>
      </c>
    </row>
    <row r="25" spans="1:54" s="29" customFormat="1" ht="12.75" customHeight="1">
      <c r="A25"/>
      <c r="B25" s="84" t="s">
        <v>116</v>
      </c>
      <c r="C25" s="4" t="s">
        <v>93</v>
      </c>
      <c r="D25" s="35"/>
      <c r="E25" s="32">
        <v>12</v>
      </c>
      <c r="F25" s="37">
        <v>5.2</v>
      </c>
      <c r="G25" s="38">
        <v>4.4000000000000004</v>
      </c>
      <c r="H25" s="136">
        <f t="shared" si="1"/>
        <v>52.800000000000004</v>
      </c>
      <c r="I25" s="31"/>
      <c r="J25" s="81">
        <f t="shared" si="2"/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ht="12.75" customHeight="1" thickBot="1">
      <c r="B26" s="67" t="s">
        <v>116</v>
      </c>
      <c r="C26" s="44" t="s">
        <v>93</v>
      </c>
      <c r="D26" s="44"/>
      <c r="E26" s="45">
        <v>24</v>
      </c>
      <c r="F26" s="33">
        <v>5.2</v>
      </c>
      <c r="G26" s="34">
        <v>4.4000000000000004</v>
      </c>
      <c r="H26" s="133">
        <f t="shared" si="1"/>
        <v>105.60000000000001</v>
      </c>
      <c r="I26" s="44"/>
      <c r="J26" s="83">
        <f t="shared" si="2"/>
        <v>0</v>
      </c>
    </row>
    <row r="27" spans="1:54" s="29" customFormat="1">
      <c r="A27"/>
      <c r="B27" s="80" t="s">
        <v>117</v>
      </c>
      <c r="C27" s="35" t="s">
        <v>96</v>
      </c>
      <c r="D27" s="88"/>
      <c r="E27" s="36">
        <v>12</v>
      </c>
      <c r="F27" s="20">
        <v>4.9000000000000004</v>
      </c>
      <c r="G27" s="15">
        <v>4.0999999999999996</v>
      </c>
      <c r="H27" s="134">
        <f t="shared" si="1"/>
        <v>49.199999999999996</v>
      </c>
      <c r="I27" s="35"/>
      <c r="J27" s="81">
        <f t="shared" si="2"/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ht="13.5" thickBot="1">
      <c r="B28" s="53" t="s">
        <v>117</v>
      </c>
      <c r="C28" s="7" t="s">
        <v>96</v>
      </c>
      <c r="D28" s="89"/>
      <c r="E28" s="8">
        <v>24</v>
      </c>
      <c r="F28" s="49">
        <v>4.9000000000000004</v>
      </c>
      <c r="G28" s="47">
        <v>4.0999999999999996</v>
      </c>
      <c r="H28" s="135">
        <f t="shared" si="1"/>
        <v>98.399999999999991</v>
      </c>
      <c r="I28" s="7"/>
      <c r="J28" s="76">
        <f t="shared" si="2"/>
        <v>0</v>
      </c>
    </row>
    <row r="29" spans="1:54" s="29" customFormat="1">
      <c r="A29"/>
      <c r="B29" s="80" t="s">
        <v>118</v>
      </c>
      <c r="C29" s="4" t="s">
        <v>95</v>
      </c>
      <c r="D29" s="86"/>
      <c r="E29" s="5">
        <v>12</v>
      </c>
      <c r="F29" s="20">
        <v>4.9000000000000004</v>
      </c>
      <c r="G29" s="38">
        <v>4.0999999999999996</v>
      </c>
      <c r="H29" s="137">
        <f t="shared" si="1"/>
        <v>49.199999999999996</v>
      </c>
      <c r="I29" s="4"/>
      <c r="J29" s="79">
        <f t="shared" si="2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13.5" thickBot="1">
      <c r="B30" s="82" t="s">
        <v>118</v>
      </c>
      <c r="C30" s="44" t="s">
        <v>95</v>
      </c>
      <c r="D30" s="87"/>
      <c r="E30" s="45">
        <v>24</v>
      </c>
      <c r="F30" s="49">
        <v>4.9000000000000004</v>
      </c>
      <c r="G30" s="16">
        <v>4.0999999999999996</v>
      </c>
      <c r="H30" s="133">
        <f t="shared" ref="H30" si="3">SUM(E30*G30)</f>
        <v>98.399999999999991</v>
      </c>
      <c r="I30" s="44"/>
      <c r="J30" s="83">
        <f t="shared" ref="J30" si="4">I30*H30</f>
        <v>0</v>
      </c>
    </row>
    <row r="31" spans="1:54">
      <c r="B31" s="152" t="s">
        <v>119</v>
      </c>
      <c r="C31" s="35" t="s">
        <v>104</v>
      </c>
      <c r="D31" s="86"/>
      <c r="E31" s="150">
        <v>24</v>
      </c>
      <c r="F31" s="20">
        <v>4.9000000000000004</v>
      </c>
      <c r="G31" s="38">
        <v>4.0999999999999996</v>
      </c>
      <c r="H31" s="137">
        <f t="shared" ref="H31:H32" si="5">SUM(E31*G31)</f>
        <v>98.399999999999991</v>
      </c>
      <c r="I31" s="35"/>
      <c r="J31" s="151">
        <f t="shared" ref="J31:J32" si="6">I31*H31</f>
        <v>0</v>
      </c>
    </row>
    <row r="32" spans="1:54" ht="13.5" thickBot="1">
      <c r="B32" s="82" t="s">
        <v>119</v>
      </c>
      <c r="C32" s="44" t="s">
        <v>104</v>
      </c>
      <c r="D32" s="87"/>
      <c r="E32" s="45">
        <v>24</v>
      </c>
      <c r="F32" s="49">
        <v>4.9000000000000004</v>
      </c>
      <c r="G32" s="16">
        <v>4.0999999999999996</v>
      </c>
      <c r="H32" s="133">
        <f t="shared" si="5"/>
        <v>98.399999999999991</v>
      </c>
      <c r="I32" s="7"/>
      <c r="J32" s="83">
        <f t="shared" si="6"/>
        <v>0</v>
      </c>
    </row>
    <row r="33" spans="1:55" s="29" customFormat="1">
      <c r="A33"/>
      <c r="B33" s="80" t="s">
        <v>120</v>
      </c>
      <c r="C33" s="35" t="s">
        <v>94</v>
      </c>
      <c r="D33" s="35"/>
      <c r="E33" s="36">
        <v>12</v>
      </c>
      <c r="F33" s="20">
        <v>5</v>
      </c>
      <c r="G33" s="38">
        <v>4.2</v>
      </c>
      <c r="H33" s="134">
        <f t="shared" si="1"/>
        <v>50.400000000000006</v>
      </c>
      <c r="I33" s="35"/>
      <c r="J33" s="81">
        <f t="shared" si="2"/>
        <v>0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5" ht="13.5" thickBot="1">
      <c r="B34" s="53" t="s">
        <v>120</v>
      </c>
      <c r="C34" s="7" t="s">
        <v>94</v>
      </c>
      <c r="D34" s="7"/>
      <c r="E34" s="8">
        <v>24</v>
      </c>
      <c r="F34" s="157">
        <v>5</v>
      </c>
      <c r="G34" s="34">
        <v>4.2</v>
      </c>
      <c r="H34" s="135">
        <f t="shared" si="1"/>
        <v>100.80000000000001</v>
      </c>
      <c r="I34" s="7"/>
      <c r="J34" s="76">
        <f t="shared" si="2"/>
        <v>0</v>
      </c>
    </row>
    <row r="35" spans="1:55" ht="14.25" thickTop="1" thickBot="1">
      <c r="B35" s="158" t="s">
        <v>102</v>
      </c>
      <c r="C35" s="159"/>
      <c r="D35" s="159"/>
      <c r="E35" s="159"/>
      <c r="F35" s="159"/>
      <c r="G35" s="159"/>
      <c r="H35" s="159"/>
      <c r="I35" s="159"/>
      <c r="J35" s="160"/>
    </row>
    <row r="36" spans="1:55" s="17" customFormat="1" ht="14.25" thickTop="1" thickBot="1">
      <c r="A36"/>
      <c r="B36" s="53"/>
      <c r="C36" s="7" t="s">
        <v>97</v>
      </c>
      <c r="D36" s="7"/>
      <c r="E36" s="9">
        <v>1</v>
      </c>
      <c r="F36" s="22">
        <v>5.56</v>
      </c>
      <c r="G36" s="128">
        <v>4.38</v>
      </c>
      <c r="H36" s="110" t="s">
        <v>37</v>
      </c>
      <c r="I36" s="7"/>
      <c r="J36" s="61">
        <f>I36*G36</f>
        <v>0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ht="13.5" thickBot="1">
      <c r="B37" s="78"/>
      <c r="C37" s="4" t="s">
        <v>98</v>
      </c>
      <c r="D37" s="51"/>
      <c r="E37" s="48">
        <v>1</v>
      </c>
      <c r="F37" s="22">
        <v>5.56</v>
      </c>
      <c r="G37" s="128">
        <v>4.38</v>
      </c>
      <c r="H37" s="111" t="s">
        <v>37</v>
      </c>
      <c r="I37" s="51"/>
      <c r="J37" s="79">
        <f t="shared" ref="J37:J38" si="7">I37*G37</f>
        <v>0</v>
      </c>
    </row>
    <row r="38" spans="1:55" ht="13.5" thickBot="1">
      <c r="B38" s="62"/>
      <c r="C38" s="4" t="s">
        <v>99</v>
      </c>
      <c r="D38" s="56"/>
      <c r="E38" s="75">
        <v>1</v>
      </c>
      <c r="F38" s="46">
        <v>5.8</v>
      </c>
      <c r="G38" s="138">
        <v>4.58</v>
      </c>
      <c r="H38" s="144" t="s">
        <v>37</v>
      </c>
      <c r="I38" s="56"/>
      <c r="J38" s="60">
        <f t="shared" si="7"/>
        <v>0</v>
      </c>
    </row>
    <row r="39" spans="1:55" ht="14.25" thickTop="1" thickBot="1">
      <c r="B39" s="158" t="s">
        <v>40</v>
      </c>
      <c r="C39" s="159"/>
      <c r="D39" s="159"/>
      <c r="E39" s="159"/>
      <c r="F39" s="159"/>
      <c r="G39" s="159"/>
      <c r="H39" s="159"/>
      <c r="I39" s="159"/>
      <c r="J39" s="160"/>
    </row>
    <row r="40" spans="1:55" ht="14.25" thickTop="1" thickBot="1">
      <c r="B40" s="58">
        <v>321101</v>
      </c>
      <c r="C40" s="54" t="s">
        <v>4</v>
      </c>
      <c r="D40" s="54"/>
      <c r="E40" s="74">
        <v>1</v>
      </c>
      <c r="F40" s="59">
        <v>3.51</v>
      </c>
      <c r="G40" s="139">
        <v>3.03</v>
      </c>
      <c r="H40" s="115" t="s">
        <v>37</v>
      </c>
      <c r="I40" s="54"/>
      <c r="J40" s="57">
        <f>I40*G40</f>
        <v>0</v>
      </c>
    </row>
    <row r="41" spans="1:55" ht="13.5" thickBot="1">
      <c r="B41" s="67">
        <v>321110</v>
      </c>
      <c r="C41" s="51" t="s">
        <v>5</v>
      </c>
      <c r="D41" s="51"/>
      <c r="E41" s="75">
        <v>1</v>
      </c>
      <c r="F41" s="46">
        <v>3.51</v>
      </c>
      <c r="G41" s="138">
        <v>3.03</v>
      </c>
      <c r="H41" s="111" t="s">
        <v>37</v>
      </c>
      <c r="I41" s="51"/>
      <c r="J41" s="61">
        <f t="shared" ref="J41:J42" si="8">I41*G41</f>
        <v>0</v>
      </c>
    </row>
    <row r="42" spans="1:55" ht="13.5" thickBot="1">
      <c r="B42" s="52">
        <v>321102</v>
      </c>
      <c r="C42" s="11" t="s">
        <v>6</v>
      </c>
      <c r="D42" s="11"/>
      <c r="E42" s="48">
        <v>1</v>
      </c>
      <c r="F42" s="22">
        <v>3.51</v>
      </c>
      <c r="G42" s="129">
        <v>3.03</v>
      </c>
      <c r="H42" s="112" t="s">
        <v>37</v>
      </c>
      <c r="I42" s="11"/>
      <c r="J42" s="60">
        <f t="shared" si="8"/>
        <v>0</v>
      </c>
    </row>
    <row r="43" spans="1:55" ht="14.25" thickTop="1" thickBot="1">
      <c r="B43" s="158" t="s">
        <v>101</v>
      </c>
      <c r="C43" s="159"/>
      <c r="D43" s="159"/>
      <c r="E43" s="159"/>
      <c r="F43" s="159"/>
      <c r="G43" s="159"/>
      <c r="H43" s="159"/>
      <c r="I43" s="159"/>
      <c r="J43" s="160"/>
    </row>
    <row r="44" spans="1:55" ht="14.25" thickTop="1" thickBot="1">
      <c r="B44" s="53" t="s">
        <v>7</v>
      </c>
      <c r="C44" s="7" t="s">
        <v>46</v>
      </c>
      <c r="D44" s="7"/>
      <c r="E44" s="9">
        <v>1</v>
      </c>
      <c r="F44" s="21">
        <v>4.4504999999999999</v>
      </c>
      <c r="G44" s="128">
        <v>3.87</v>
      </c>
      <c r="H44" s="110" t="s">
        <v>37</v>
      </c>
      <c r="I44" s="7"/>
      <c r="J44" s="61">
        <f>I44*G44</f>
        <v>0</v>
      </c>
    </row>
    <row r="45" spans="1:55" ht="13.5" thickBot="1">
      <c r="B45" s="52" t="s">
        <v>9</v>
      </c>
      <c r="C45" s="11" t="s">
        <v>47</v>
      </c>
      <c r="D45" s="11"/>
      <c r="E45" s="48">
        <v>1</v>
      </c>
      <c r="F45" s="22">
        <v>4.6114999999999995</v>
      </c>
      <c r="G45" s="129">
        <v>4.01</v>
      </c>
      <c r="H45" s="112" t="s">
        <v>37</v>
      </c>
      <c r="I45" s="11"/>
      <c r="J45" s="60">
        <f t="shared" ref="J45:J68" si="9">I45*G45</f>
        <v>0</v>
      </c>
    </row>
    <row r="46" spans="1:55" ht="13.5" thickBot="1">
      <c r="B46" s="67" t="s">
        <v>8</v>
      </c>
      <c r="C46" s="51" t="s">
        <v>48</v>
      </c>
      <c r="D46" s="51"/>
      <c r="E46" s="75">
        <v>1</v>
      </c>
      <c r="F46" s="46">
        <v>4.7034999999999991</v>
      </c>
      <c r="G46" s="138">
        <v>4.09</v>
      </c>
      <c r="H46" s="111" t="s">
        <v>37</v>
      </c>
      <c r="I46" s="51"/>
      <c r="J46" s="61">
        <f t="shared" si="9"/>
        <v>0</v>
      </c>
    </row>
    <row r="47" spans="1:55" ht="13.5" thickBot="1">
      <c r="B47" s="52" t="s">
        <v>22</v>
      </c>
      <c r="C47" s="143" t="s">
        <v>49</v>
      </c>
      <c r="D47" s="11"/>
      <c r="E47" s="48">
        <v>1</v>
      </c>
      <c r="F47" s="22">
        <v>4.117</v>
      </c>
      <c r="G47" s="129">
        <v>3.58</v>
      </c>
      <c r="H47" s="112" t="s">
        <v>37</v>
      </c>
      <c r="I47" s="11"/>
      <c r="J47" s="60">
        <f t="shared" si="9"/>
        <v>0</v>
      </c>
    </row>
    <row r="48" spans="1:55" ht="13.5" thickBot="1">
      <c r="B48" s="53" t="s">
        <v>21</v>
      </c>
      <c r="C48" s="7" t="s">
        <v>50</v>
      </c>
      <c r="D48" s="7"/>
      <c r="E48" s="9">
        <v>1</v>
      </c>
      <c r="F48" s="21">
        <v>4.5655000000000001</v>
      </c>
      <c r="G48" s="128">
        <v>3.97</v>
      </c>
      <c r="H48" s="110" t="s">
        <v>37</v>
      </c>
      <c r="I48" s="7"/>
      <c r="J48" s="61">
        <f t="shared" si="9"/>
        <v>0</v>
      </c>
    </row>
    <row r="49" spans="1:133" ht="13.5" thickBot="1">
      <c r="B49" s="78" t="s">
        <v>28</v>
      </c>
      <c r="C49" s="4" t="s">
        <v>51</v>
      </c>
      <c r="D49" s="4"/>
      <c r="E49" s="10">
        <v>1</v>
      </c>
      <c r="F49" s="20">
        <v>5.0599999999999996</v>
      </c>
      <c r="G49" s="141">
        <v>4.4000000000000004</v>
      </c>
      <c r="H49" s="114" t="s">
        <v>37</v>
      </c>
      <c r="I49" s="4"/>
      <c r="J49" s="79">
        <f t="shared" si="9"/>
        <v>0</v>
      </c>
    </row>
    <row r="50" spans="1:133" ht="13.5" thickBot="1">
      <c r="B50" s="52" t="s">
        <v>18</v>
      </c>
      <c r="C50" s="11" t="s">
        <v>52</v>
      </c>
      <c r="D50" s="11"/>
      <c r="E50" s="48">
        <v>1</v>
      </c>
      <c r="F50" s="22">
        <v>5.1635</v>
      </c>
      <c r="G50" s="129">
        <v>4.49</v>
      </c>
      <c r="H50" s="112" t="s">
        <v>37</v>
      </c>
      <c r="I50" s="11"/>
      <c r="J50" s="60">
        <f t="shared" si="9"/>
        <v>0</v>
      </c>
    </row>
    <row r="51" spans="1:133" ht="13.5" thickBot="1">
      <c r="B51" s="67" t="s">
        <v>19</v>
      </c>
      <c r="C51" s="51" t="s">
        <v>53</v>
      </c>
      <c r="D51" s="51"/>
      <c r="E51" s="75">
        <v>1</v>
      </c>
      <c r="F51" s="46">
        <v>4.8645000000000005</v>
      </c>
      <c r="G51" s="138">
        <v>4.2300000000000004</v>
      </c>
      <c r="H51" s="111" t="s">
        <v>37</v>
      </c>
      <c r="I51" s="51"/>
      <c r="J51" s="61">
        <f t="shared" si="9"/>
        <v>0</v>
      </c>
    </row>
    <row r="52" spans="1:133" ht="13.5" thickBot="1">
      <c r="B52" s="52" t="s">
        <v>20</v>
      </c>
      <c r="C52" s="11" t="s">
        <v>54</v>
      </c>
      <c r="D52" s="11"/>
      <c r="E52" s="48">
        <v>1</v>
      </c>
      <c r="F52" s="22">
        <v>4.6805000000000003</v>
      </c>
      <c r="G52" s="129">
        <v>4.07</v>
      </c>
      <c r="H52" s="112" t="s">
        <v>37</v>
      </c>
      <c r="I52" s="11"/>
      <c r="J52" s="60">
        <f t="shared" si="9"/>
        <v>0</v>
      </c>
    </row>
    <row r="53" spans="1:133" ht="13.5" thickBot="1">
      <c r="B53" s="67" t="s">
        <v>10</v>
      </c>
      <c r="C53" s="51" t="s">
        <v>55</v>
      </c>
      <c r="D53" s="51"/>
      <c r="E53" s="75">
        <v>1</v>
      </c>
      <c r="F53" s="46">
        <v>4.8989999999999991</v>
      </c>
      <c r="G53" s="138">
        <v>4.26</v>
      </c>
      <c r="H53" s="111" t="s">
        <v>37</v>
      </c>
      <c r="I53" s="51"/>
      <c r="J53" s="61">
        <f t="shared" si="9"/>
        <v>0</v>
      </c>
    </row>
    <row r="54" spans="1:133" ht="13.5" thickBot="1">
      <c r="B54" s="52" t="s">
        <v>17</v>
      </c>
      <c r="C54" s="11" t="s">
        <v>56</v>
      </c>
      <c r="D54" s="11"/>
      <c r="E54" s="48">
        <v>1</v>
      </c>
      <c r="F54" s="22">
        <v>4.7954999999999997</v>
      </c>
      <c r="G54" s="129">
        <v>4.17</v>
      </c>
      <c r="H54" s="112" t="s">
        <v>37</v>
      </c>
      <c r="I54" s="11"/>
      <c r="J54" s="60">
        <f>I54*G54</f>
        <v>0</v>
      </c>
    </row>
    <row r="55" spans="1:133" ht="13.5" thickBot="1">
      <c r="B55" s="67" t="s">
        <v>23</v>
      </c>
      <c r="C55" s="51" t="s">
        <v>57</v>
      </c>
      <c r="D55" s="51"/>
      <c r="E55" s="75">
        <v>1</v>
      </c>
      <c r="F55" s="46">
        <v>4.4504999999999999</v>
      </c>
      <c r="G55" s="138">
        <v>3.87</v>
      </c>
      <c r="H55" s="111" t="s">
        <v>37</v>
      </c>
      <c r="I55" s="51"/>
      <c r="J55" s="106">
        <f>I55*G55</f>
        <v>0</v>
      </c>
    </row>
    <row r="56" spans="1:133" s="102" customFormat="1" ht="13.5" thickBot="1">
      <c r="A56" s="104"/>
      <c r="B56" s="52" t="s">
        <v>11</v>
      </c>
      <c r="C56" s="11" t="s">
        <v>58</v>
      </c>
      <c r="D56" s="11"/>
      <c r="E56" s="48">
        <v>1</v>
      </c>
      <c r="F56" s="22">
        <v>4.5539999999999994</v>
      </c>
      <c r="G56" s="129">
        <v>3.96</v>
      </c>
      <c r="H56" s="112" t="s">
        <v>37</v>
      </c>
      <c r="I56" s="11"/>
      <c r="J56" s="107">
        <f>I56*G56</f>
        <v>0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</row>
    <row r="57" spans="1:133" s="102" customFormat="1" ht="13.5" thickBot="1">
      <c r="A57" s="104"/>
      <c r="B57" s="52" t="s">
        <v>24</v>
      </c>
      <c r="C57" s="11" t="s">
        <v>59</v>
      </c>
      <c r="D57" s="11"/>
      <c r="E57" s="48">
        <v>1</v>
      </c>
      <c r="F57" s="22">
        <v>4.6574999999999998</v>
      </c>
      <c r="G57" s="129">
        <v>1.59</v>
      </c>
      <c r="H57" s="112" t="s">
        <v>37</v>
      </c>
      <c r="I57" s="11"/>
      <c r="J57" s="107">
        <f t="shared" si="9"/>
        <v>0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</row>
    <row r="58" spans="1:133" ht="13.5" thickBot="1">
      <c r="B58" s="52" t="s">
        <v>25</v>
      </c>
      <c r="C58" s="7" t="s">
        <v>60</v>
      </c>
      <c r="D58" s="7"/>
      <c r="E58" s="9">
        <v>1</v>
      </c>
      <c r="F58" s="21">
        <v>4.4504999999999999</v>
      </c>
      <c r="G58" s="128">
        <v>2.02</v>
      </c>
      <c r="H58" s="110" t="s">
        <v>37</v>
      </c>
      <c r="I58" s="7"/>
      <c r="J58" s="108">
        <f>I58*G58</f>
        <v>0</v>
      </c>
    </row>
    <row r="59" spans="1:133" ht="13.5" thickBot="1">
      <c r="B59" s="52" t="s">
        <v>38</v>
      </c>
      <c r="C59" s="11" t="s">
        <v>61</v>
      </c>
      <c r="D59" s="11"/>
      <c r="E59" s="48">
        <v>1</v>
      </c>
      <c r="F59" s="22">
        <v>5.7844999999999995</v>
      </c>
      <c r="G59" s="129">
        <v>2.62</v>
      </c>
      <c r="H59" s="112" t="s">
        <v>37</v>
      </c>
      <c r="I59" s="11"/>
      <c r="J59" s="107"/>
    </row>
    <row r="60" spans="1:133" ht="13.5" thickBot="1">
      <c r="B60" s="52" t="s">
        <v>29</v>
      </c>
      <c r="C60" s="11" t="s">
        <v>62</v>
      </c>
      <c r="D60" s="11"/>
      <c r="E60" s="48">
        <v>1</v>
      </c>
      <c r="F60" s="22">
        <v>5.0714999999999995</v>
      </c>
      <c r="G60" s="129">
        <v>4.41</v>
      </c>
      <c r="H60" s="112" t="s">
        <v>37</v>
      </c>
      <c r="I60" s="11"/>
      <c r="J60" s="107">
        <f t="shared" si="9"/>
        <v>0</v>
      </c>
    </row>
    <row r="61" spans="1:133" ht="13.5" thickBot="1">
      <c r="B61" s="52" t="s">
        <v>12</v>
      </c>
      <c r="C61" s="4" t="s">
        <v>63</v>
      </c>
      <c r="D61" s="11"/>
      <c r="E61" s="48">
        <v>1</v>
      </c>
      <c r="F61" s="22">
        <v>4.4849999999999994</v>
      </c>
      <c r="G61" s="129">
        <v>3.9</v>
      </c>
      <c r="H61" s="112" t="s">
        <v>37</v>
      </c>
      <c r="I61" s="11"/>
      <c r="J61" s="107">
        <f t="shared" si="9"/>
        <v>0</v>
      </c>
    </row>
    <row r="62" spans="1:133" ht="13.5" thickBot="1">
      <c r="B62" s="67" t="s">
        <v>33</v>
      </c>
      <c r="C62" s="11" t="s">
        <v>64</v>
      </c>
      <c r="D62" s="51"/>
      <c r="E62" s="75">
        <v>1</v>
      </c>
      <c r="F62" s="46">
        <v>4.6114999999999995</v>
      </c>
      <c r="G62" s="138">
        <v>4.01</v>
      </c>
      <c r="H62" s="111" t="s">
        <v>37</v>
      </c>
      <c r="I62" s="51"/>
      <c r="J62" s="109">
        <f t="shared" si="9"/>
        <v>0</v>
      </c>
    </row>
    <row r="63" spans="1:133" ht="13.5" thickBot="1">
      <c r="B63" s="52" t="s">
        <v>34</v>
      </c>
      <c r="C63" s="11" t="s">
        <v>65</v>
      </c>
      <c r="D63" s="11"/>
      <c r="E63" s="48">
        <v>1</v>
      </c>
      <c r="F63" s="22">
        <v>5.2439999999999989</v>
      </c>
      <c r="G63" s="129">
        <v>4.5599999999999996</v>
      </c>
      <c r="H63" s="112" t="s">
        <v>37</v>
      </c>
      <c r="I63" s="11"/>
      <c r="J63" s="107">
        <f t="shared" si="9"/>
        <v>0</v>
      </c>
    </row>
    <row r="64" spans="1:133" ht="13.5" thickBot="1">
      <c r="B64" s="78" t="s">
        <v>13</v>
      </c>
      <c r="C64" s="4" t="s">
        <v>66</v>
      </c>
      <c r="D64" s="4"/>
      <c r="E64" s="10">
        <v>1</v>
      </c>
      <c r="F64" s="20">
        <v>4.6114999999999995</v>
      </c>
      <c r="G64" s="141">
        <v>4.01</v>
      </c>
      <c r="H64" s="114" t="s">
        <v>37</v>
      </c>
      <c r="I64" s="4"/>
      <c r="J64" s="109">
        <f t="shared" si="9"/>
        <v>0</v>
      </c>
    </row>
    <row r="65" spans="1:133" s="102" customFormat="1" ht="13.5" thickBot="1">
      <c r="A65" s="104"/>
      <c r="B65" s="52" t="s">
        <v>35</v>
      </c>
      <c r="C65" s="11" t="s">
        <v>67</v>
      </c>
      <c r="D65" s="11"/>
      <c r="E65" s="48">
        <v>1</v>
      </c>
      <c r="F65" s="22">
        <v>4.9449999999999994</v>
      </c>
      <c r="G65" s="129">
        <v>4.3</v>
      </c>
      <c r="H65" s="112" t="s">
        <v>37</v>
      </c>
      <c r="I65" s="11"/>
      <c r="J65" s="107">
        <f t="shared" si="9"/>
        <v>0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</row>
    <row r="66" spans="1:133" ht="13.5" thickBot="1">
      <c r="A66" s="103"/>
      <c r="B66" s="67" t="s">
        <v>30</v>
      </c>
      <c r="C66" s="51" t="s">
        <v>68</v>
      </c>
      <c r="D66" s="51"/>
      <c r="E66" s="75">
        <v>1</v>
      </c>
      <c r="F66" s="46">
        <v>4.4849999999999994</v>
      </c>
      <c r="G66" s="138">
        <v>3.9</v>
      </c>
      <c r="H66" s="111" t="s">
        <v>37</v>
      </c>
      <c r="I66" s="51"/>
      <c r="J66" s="106">
        <f t="shared" si="9"/>
        <v>0</v>
      </c>
    </row>
    <row r="67" spans="1:133" ht="13.5" thickBot="1">
      <c r="B67" s="52" t="s">
        <v>31</v>
      </c>
      <c r="C67" s="11" t="s">
        <v>69</v>
      </c>
      <c r="D67" s="11"/>
      <c r="E67" s="48">
        <v>1</v>
      </c>
      <c r="F67" s="22">
        <v>4.968</v>
      </c>
      <c r="G67" s="129">
        <v>4.32</v>
      </c>
      <c r="H67" s="112" t="s">
        <v>37</v>
      </c>
      <c r="I67" s="11"/>
      <c r="J67" s="107">
        <f t="shared" si="9"/>
        <v>0</v>
      </c>
    </row>
    <row r="68" spans="1:133" ht="13.5" thickBot="1">
      <c r="B68" s="53" t="s">
        <v>32</v>
      </c>
      <c r="C68" s="7" t="s">
        <v>70</v>
      </c>
      <c r="D68" s="7"/>
      <c r="E68" s="9">
        <v>1</v>
      </c>
      <c r="F68" s="21">
        <v>5.1174999999999997</v>
      </c>
      <c r="G68" s="128">
        <v>4.45</v>
      </c>
      <c r="H68" s="110" t="s">
        <v>37</v>
      </c>
      <c r="I68" s="7"/>
      <c r="J68" s="106">
        <f t="shared" si="9"/>
        <v>0</v>
      </c>
    </row>
    <row r="69" spans="1:133" ht="14.25" thickTop="1" thickBot="1">
      <c r="B69" s="158" t="s">
        <v>41</v>
      </c>
      <c r="C69" s="159"/>
      <c r="D69" s="159"/>
      <c r="E69" s="159"/>
      <c r="F69" s="159"/>
      <c r="G69" s="159"/>
      <c r="H69" s="159"/>
      <c r="I69" s="159"/>
      <c r="J69" s="160"/>
    </row>
    <row r="70" spans="1:133" ht="14.25" thickTop="1" thickBot="1">
      <c r="B70" s="53">
        <v>355077</v>
      </c>
      <c r="C70" s="7" t="s">
        <v>71</v>
      </c>
      <c r="D70" s="7"/>
      <c r="E70" s="9">
        <v>1</v>
      </c>
      <c r="F70" s="21">
        <v>11.367999999999999</v>
      </c>
      <c r="G70" s="128">
        <v>8.1199999999999992</v>
      </c>
      <c r="H70" s="110" t="s">
        <v>37</v>
      </c>
      <c r="I70" s="51"/>
      <c r="J70" s="61">
        <f>I70*G70</f>
        <v>0</v>
      </c>
    </row>
    <row r="71" spans="1:133" ht="13.5" thickBot="1">
      <c r="B71" s="52">
        <v>355078</v>
      </c>
      <c r="C71" s="11" t="s">
        <v>72</v>
      </c>
      <c r="D71" s="11"/>
      <c r="E71" s="48">
        <v>1</v>
      </c>
      <c r="F71" s="22">
        <v>11.367999999999999</v>
      </c>
      <c r="G71" s="129">
        <v>8.1199999999999992</v>
      </c>
      <c r="H71" s="112" t="s">
        <v>37</v>
      </c>
      <c r="I71" s="11"/>
      <c r="J71" s="60">
        <f t="shared" ref="J71:J84" si="10">I71*G71</f>
        <v>0</v>
      </c>
    </row>
    <row r="72" spans="1:133" ht="13.5" thickBot="1">
      <c r="B72" s="67">
        <v>355079</v>
      </c>
      <c r="C72" s="51" t="s">
        <v>73</v>
      </c>
      <c r="D72" s="51"/>
      <c r="E72" s="75">
        <v>1</v>
      </c>
      <c r="F72" s="46">
        <v>11.367999999999999</v>
      </c>
      <c r="G72" s="138">
        <v>8.1199999999999992</v>
      </c>
      <c r="H72" s="111" t="s">
        <v>37</v>
      </c>
      <c r="I72" s="51"/>
      <c r="J72" s="61">
        <f t="shared" si="10"/>
        <v>0</v>
      </c>
    </row>
    <row r="73" spans="1:133" ht="13.5" thickBot="1">
      <c r="B73" s="52">
        <v>355080</v>
      </c>
      <c r="C73" s="11" t="s">
        <v>74</v>
      </c>
      <c r="D73" s="11"/>
      <c r="E73" s="48">
        <v>1</v>
      </c>
      <c r="F73" s="22">
        <v>11.367999999999999</v>
      </c>
      <c r="G73" s="129">
        <v>8.1199999999999992</v>
      </c>
      <c r="H73" s="112" t="s">
        <v>37</v>
      </c>
      <c r="I73" s="11"/>
      <c r="J73" s="60">
        <f t="shared" si="10"/>
        <v>0</v>
      </c>
    </row>
    <row r="74" spans="1:133" ht="13.5" thickBot="1">
      <c r="B74" s="67">
        <v>355091</v>
      </c>
      <c r="C74" s="51" t="s">
        <v>75</v>
      </c>
      <c r="D74" s="51"/>
      <c r="E74" s="75">
        <v>1</v>
      </c>
      <c r="F74" s="46">
        <v>11.661999999999999</v>
      </c>
      <c r="G74" s="138">
        <v>8.33</v>
      </c>
      <c r="H74" s="111" t="s">
        <v>37</v>
      </c>
      <c r="I74" s="51"/>
      <c r="J74" s="61">
        <f t="shared" si="10"/>
        <v>0</v>
      </c>
    </row>
    <row r="75" spans="1:133" ht="13.5" thickBot="1">
      <c r="B75" s="52">
        <v>355089</v>
      </c>
      <c r="C75" s="11" t="s">
        <v>76</v>
      </c>
      <c r="D75" s="11"/>
      <c r="E75" s="48">
        <v>1</v>
      </c>
      <c r="F75" s="22">
        <v>11.661999999999999</v>
      </c>
      <c r="G75" s="129">
        <v>8.33</v>
      </c>
      <c r="H75" s="112" t="s">
        <v>37</v>
      </c>
      <c r="I75" s="11"/>
      <c r="J75" s="60">
        <f t="shared" si="10"/>
        <v>0</v>
      </c>
    </row>
    <row r="76" spans="1:133" ht="13.5" thickBot="1">
      <c r="B76" s="67">
        <v>355090</v>
      </c>
      <c r="C76" s="51" t="s">
        <v>77</v>
      </c>
      <c r="D76" s="51"/>
      <c r="E76" s="75">
        <v>1</v>
      </c>
      <c r="F76" s="46">
        <v>11.661999999999999</v>
      </c>
      <c r="G76" s="138">
        <v>8.33</v>
      </c>
      <c r="H76" s="111" t="s">
        <v>37</v>
      </c>
      <c r="I76" s="51"/>
      <c r="J76" s="61">
        <f t="shared" si="10"/>
        <v>0</v>
      </c>
    </row>
    <row r="77" spans="1:133" ht="13.5" thickBot="1">
      <c r="B77" s="52">
        <v>355084</v>
      </c>
      <c r="C77" s="11" t="s">
        <v>78</v>
      </c>
      <c r="D77" s="11"/>
      <c r="E77" s="48">
        <v>1</v>
      </c>
      <c r="F77" s="22">
        <v>11.661999999999999</v>
      </c>
      <c r="G77" s="129">
        <v>8.33</v>
      </c>
      <c r="H77" s="112" t="s">
        <v>37</v>
      </c>
      <c r="I77" s="11"/>
      <c r="J77" s="60">
        <f t="shared" si="10"/>
        <v>0</v>
      </c>
    </row>
    <row r="78" spans="1:133" ht="13.5" thickBot="1">
      <c r="B78" s="67">
        <v>355081</v>
      </c>
      <c r="C78" s="51" t="s">
        <v>79</v>
      </c>
      <c r="D78" s="51"/>
      <c r="E78" s="75">
        <v>1</v>
      </c>
      <c r="F78" s="46">
        <v>11.661999999999999</v>
      </c>
      <c r="G78" s="138">
        <v>8.33</v>
      </c>
      <c r="H78" s="111" t="s">
        <v>37</v>
      </c>
      <c r="I78" s="51"/>
      <c r="J78" s="61">
        <f t="shared" si="10"/>
        <v>0</v>
      </c>
    </row>
    <row r="79" spans="1:133" ht="13.5" thickBot="1">
      <c r="B79" s="52">
        <v>355085</v>
      </c>
      <c r="C79" s="11" t="s">
        <v>80</v>
      </c>
      <c r="D79" s="11"/>
      <c r="E79" s="48">
        <v>1</v>
      </c>
      <c r="F79" s="22">
        <v>11.661999999999999</v>
      </c>
      <c r="G79" s="129">
        <v>8.33</v>
      </c>
      <c r="H79" s="112" t="s">
        <v>37</v>
      </c>
      <c r="I79" s="11"/>
      <c r="J79" s="60">
        <f t="shared" si="10"/>
        <v>0</v>
      </c>
    </row>
    <row r="80" spans="1:133" ht="13.5" thickBot="1">
      <c r="B80" s="67">
        <v>355082</v>
      </c>
      <c r="C80" s="51" t="s">
        <v>81</v>
      </c>
      <c r="D80" s="51"/>
      <c r="E80" s="75">
        <v>1</v>
      </c>
      <c r="F80" s="46">
        <v>11.661999999999999</v>
      </c>
      <c r="G80" s="138">
        <v>8.33</v>
      </c>
      <c r="H80" s="111" t="s">
        <v>37</v>
      </c>
      <c r="I80" s="51"/>
      <c r="J80" s="61">
        <f t="shared" si="10"/>
        <v>0</v>
      </c>
    </row>
    <row r="81" spans="2:11" ht="13.5" thickBot="1">
      <c r="B81" s="52">
        <v>355086</v>
      </c>
      <c r="C81" s="11" t="s">
        <v>82</v>
      </c>
      <c r="D81" s="11"/>
      <c r="E81" s="48">
        <v>1</v>
      </c>
      <c r="F81" s="22">
        <v>11.522</v>
      </c>
      <c r="G81" s="129">
        <v>8.23</v>
      </c>
      <c r="H81" s="112" t="s">
        <v>37</v>
      </c>
      <c r="I81" s="11"/>
      <c r="J81" s="60">
        <f t="shared" si="10"/>
        <v>0</v>
      </c>
    </row>
    <row r="82" spans="2:11" ht="13.5" thickBot="1">
      <c r="B82" s="67">
        <v>355083</v>
      </c>
      <c r="C82" s="51" t="s">
        <v>83</v>
      </c>
      <c r="D82" s="51"/>
      <c r="E82" s="75">
        <v>1</v>
      </c>
      <c r="F82" s="46">
        <v>11.661999999999999</v>
      </c>
      <c r="G82" s="138">
        <v>8.33</v>
      </c>
      <c r="H82" s="111" t="s">
        <v>37</v>
      </c>
      <c r="I82" s="51"/>
      <c r="J82" s="61">
        <f t="shared" si="10"/>
        <v>0</v>
      </c>
      <c r="K82" s="100"/>
    </row>
    <row r="83" spans="2:11" ht="13.5" thickBot="1">
      <c r="B83" s="52">
        <v>355087</v>
      </c>
      <c r="C83" s="11" t="s">
        <v>84</v>
      </c>
      <c r="D83" s="11"/>
      <c r="E83" s="48">
        <v>1</v>
      </c>
      <c r="F83" s="22">
        <v>11.522</v>
      </c>
      <c r="G83" s="129">
        <v>8.23</v>
      </c>
      <c r="H83" s="112" t="s">
        <v>37</v>
      </c>
      <c r="I83" s="11"/>
      <c r="J83" s="60">
        <f t="shared" si="10"/>
        <v>0</v>
      </c>
      <c r="K83" s="100"/>
    </row>
    <row r="84" spans="2:11" ht="13.5" thickBot="1">
      <c r="B84" s="67">
        <v>355088</v>
      </c>
      <c r="C84" s="51" t="s">
        <v>85</v>
      </c>
      <c r="D84" s="51"/>
      <c r="E84" s="75">
        <v>1</v>
      </c>
      <c r="F84" s="46">
        <v>11.522</v>
      </c>
      <c r="G84" s="138">
        <v>8.23</v>
      </c>
      <c r="H84" s="111" t="s">
        <v>37</v>
      </c>
      <c r="I84" s="51"/>
      <c r="J84" s="61">
        <f t="shared" si="10"/>
        <v>0</v>
      </c>
    </row>
    <row r="85" spans="2:11" ht="13.5" thickBot="1">
      <c r="B85" s="163" t="s">
        <v>42</v>
      </c>
      <c r="C85" s="164"/>
      <c r="D85" s="164"/>
      <c r="E85" s="164"/>
      <c r="F85" s="164"/>
      <c r="G85" s="164"/>
      <c r="H85" s="164"/>
      <c r="I85" s="164"/>
      <c r="J85" s="165"/>
    </row>
    <row r="86" spans="2:11" ht="14.25" thickTop="1" thickBot="1">
      <c r="B86" s="63">
        <v>530001</v>
      </c>
      <c r="C86" s="64" t="s">
        <v>105</v>
      </c>
      <c r="D86" s="64"/>
      <c r="E86" s="70">
        <v>1</v>
      </c>
      <c r="F86" s="65">
        <v>81.397469999999984</v>
      </c>
      <c r="G86" s="140">
        <f>55.11*1.055</f>
        <v>58.141049999999993</v>
      </c>
      <c r="H86" s="116" t="s">
        <v>37</v>
      </c>
      <c r="I86" s="64"/>
      <c r="J86" s="66">
        <f>I86*G86</f>
        <v>0</v>
      </c>
    </row>
    <row r="87" spans="2:11" ht="13.5" thickBot="1">
      <c r="B87" s="52">
        <v>530120</v>
      </c>
      <c r="C87" s="11" t="s">
        <v>16</v>
      </c>
      <c r="D87" s="11"/>
      <c r="E87" s="48">
        <v>1</v>
      </c>
      <c r="F87" s="22">
        <v>19.39301</v>
      </c>
      <c r="G87" s="129">
        <f>13.13*1.055</f>
        <v>13.85215</v>
      </c>
      <c r="H87" s="112" t="s">
        <v>37</v>
      </c>
      <c r="I87" s="11"/>
      <c r="J87" s="60">
        <f t="shared" ref="J87:J88" si="11">I87*G87</f>
        <v>0</v>
      </c>
    </row>
    <row r="88" spans="2:11" ht="13.5" thickBot="1">
      <c r="B88" s="71">
        <v>530119</v>
      </c>
      <c r="C88" s="68" t="s">
        <v>36</v>
      </c>
      <c r="D88" s="68"/>
      <c r="E88" s="72">
        <v>1</v>
      </c>
      <c r="F88" s="73">
        <v>22.893499999999996</v>
      </c>
      <c r="G88" s="142">
        <f>15.5*1.055</f>
        <v>16.352499999999999</v>
      </c>
      <c r="H88" s="117" t="s">
        <v>37</v>
      </c>
      <c r="I88" s="68"/>
      <c r="J88" s="69">
        <f t="shared" si="11"/>
        <v>0</v>
      </c>
    </row>
    <row r="89" spans="2:11" ht="14.25" thickTop="1" thickBot="1"/>
    <row r="90" spans="2:11" ht="13.5" thickBot="1">
      <c r="G90" s="146" t="s">
        <v>3</v>
      </c>
      <c r="H90" s="147"/>
      <c r="I90" s="148"/>
      <c r="J90" s="92">
        <f>SUM(J12:J88)</f>
        <v>0</v>
      </c>
    </row>
    <row r="91" spans="2:11" ht="13.5" thickBot="1"/>
    <row r="92" spans="2:11">
      <c r="B92" s="118" t="s">
        <v>122</v>
      </c>
      <c r="C92" s="119"/>
      <c r="D92" s="119"/>
      <c r="E92" s="120"/>
      <c r="F92" s="120"/>
      <c r="G92" s="121"/>
      <c r="H92" s="119"/>
      <c r="I92" s="119"/>
      <c r="J92" s="122"/>
    </row>
    <row r="93" spans="2:11" ht="13.5" thickBot="1">
      <c r="B93" s="123" t="s">
        <v>123</v>
      </c>
      <c r="C93" s="124"/>
      <c r="D93" s="124"/>
      <c r="E93" s="125"/>
      <c r="F93" s="125"/>
      <c r="G93" s="126"/>
      <c r="H93" s="124"/>
      <c r="I93" s="124"/>
      <c r="J93" s="127"/>
    </row>
  </sheetData>
  <mergeCells count="9">
    <mergeCell ref="B39:J39"/>
    <mergeCell ref="B43:J43"/>
    <mergeCell ref="D8:E8"/>
    <mergeCell ref="B11:J11"/>
    <mergeCell ref="B85:J85"/>
    <mergeCell ref="B35:J35"/>
    <mergeCell ref="B18:J18"/>
    <mergeCell ref="B69:J69"/>
    <mergeCell ref="H8:I8"/>
  </mergeCells>
  <phoneticPr fontId="9" type="noConversion"/>
  <pageMargins left="0.7" right="0.7" top="0.75" bottom="0.75" header="0.3" footer="0.3"/>
  <pageSetup paperSize="9" scale="53" orientation="portrait" horizontalDpi="1200" verticalDpi="1200" r:id="rId1"/>
  <rowBreaks count="1" manualBreakCount="1">
    <brk id="8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Tarif CSE</vt:lpstr>
      <vt:lpstr>'Tarif CSE'!Zone_d_impression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Edouard COZIGOU</dc:creator>
  <cp:keywords/>
  <dc:description/>
  <cp:lastModifiedBy>ANIM ET VOUS</cp:lastModifiedBy>
  <cp:revision/>
  <cp:lastPrinted>2026-06-23T12:18:26Z</cp:lastPrinted>
  <dcterms:created xsi:type="dcterms:W3CDTF">2024-12-13T08:39:49Z</dcterms:created>
  <dcterms:modified xsi:type="dcterms:W3CDTF">2026-06-23T12:19:45Z</dcterms:modified>
  <cp:category/>
  <cp:contentStatus/>
</cp:coreProperties>
</file>